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125" yWindow="65326" windowWidth="1318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'Sheet1'!$A$1:$P$40</definedName>
  </definedNames>
  <calcPr fullCalcOnLoad="1"/>
</workbook>
</file>

<file path=xl/sharedStrings.xml><?xml version="1.0" encoding="utf-8"?>
<sst xmlns="http://schemas.openxmlformats.org/spreadsheetml/2006/main" count="79" uniqueCount="32">
  <si>
    <t>Lothian Road - beside Filmhouse</t>
  </si>
  <si>
    <t>Northbound - towards city centre</t>
  </si>
  <si>
    <t>Southbound - away from city centre</t>
  </si>
  <si>
    <t>Time</t>
  </si>
  <si>
    <t>Bikes</t>
  </si>
  <si>
    <t>Commercial</t>
  </si>
  <si>
    <t>Private</t>
  </si>
  <si>
    <t>Total</t>
  </si>
  <si>
    <t>Bikes %</t>
  </si>
  <si>
    <t>7.45-8.00</t>
  </si>
  <si>
    <t>8.00-8.15</t>
  </si>
  <si>
    <t>8.15-8.30</t>
  </si>
  <si>
    <t>8.30-8.45</t>
  </si>
  <si>
    <t>8.45-9.00</t>
  </si>
  <si>
    <t>9.00-9.15</t>
  </si>
  <si>
    <t>Total 8-9</t>
  </si>
  <si>
    <t>Total 7.45-9.15</t>
  </si>
  <si>
    <t>Forrest Road / Bristo Place</t>
  </si>
  <si>
    <t>northbound</t>
  </si>
  <si>
    <t>southbound</t>
  </si>
  <si>
    <t>Single occupancy cars</t>
  </si>
  <si>
    <t>northbound (citybound)</t>
  </si>
  <si>
    <t>4 locations: Lothian Road + Forrest Road [totals for comparisons with other counts]</t>
  </si>
  <si>
    <t>southbound (out-of-centre)</t>
  </si>
  <si>
    <t>northbound + southbound</t>
  </si>
  <si>
    <t>number</t>
  </si>
  <si>
    <t>% of all cars</t>
  </si>
  <si>
    <t>Road layout - no changes</t>
  </si>
  <si>
    <t>No road layout changes after Nov 2013</t>
  </si>
  <si>
    <r>
      <t>Nov 2014:</t>
    </r>
    <r>
      <rPr>
        <sz val="10"/>
        <rFont val="Times New Roman"/>
        <family val="1"/>
      </rPr>
      <t xml:space="preserve"> Big bike rise Forrest Rd but similar fall at Lothian Rd.  NB this is first period with Meadows bike counter in all the time</t>
    </r>
  </si>
  <si>
    <t xml:space="preserve"> SPOKES TRAFFIC COUNT  -  TUESDAY 12 MAY 2015</t>
  </si>
  <si>
    <t>Weather - dry but cold and windy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</si>
</sst>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1"/>
      <name val="Times New Roman"/>
      <family val="1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vertical="top" wrapText="1"/>
    </xf>
    <xf numFmtId="0" fontId="30" fillId="0" borderId="1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A11">
      <selection activeCell="A42" sqref="A42"/>
    </sheetView>
  </sheetViews>
  <sheetFormatPr defaultColWidth="10.00390625" defaultRowHeight="12.75"/>
  <cols>
    <col min="1" max="1" width="8.57421875" style="1" customWidth="1"/>
    <col min="2" max="4" width="8.57421875" style="3" customWidth="1"/>
    <col min="5" max="6" width="8.57421875" style="2" customWidth="1"/>
    <col min="7" max="7" width="6.7109375" style="3" customWidth="1"/>
    <col min="8" max="9" width="8.57421875" style="3" customWidth="1"/>
    <col min="10" max="11" width="8.57421875" style="2" customWidth="1"/>
    <col min="12" max="12" width="3.28125" style="2" customWidth="1"/>
    <col min="13" max="13" width="10.00390625" style="3" customWidth="1"/>
    <col min="14" max="14" width="9.140625" style="35" customWidth="1"/>
    <col min="15" max="15" width="10.00390625" style="3" customWidth="1"/>
    <col min="16" max="16" width="10.7109375" style="2" customWidth="1"/>
    <col min="17" max="16384" width="10.00390625" style="2" customWidth="1"/>
  </cols>
  <sheetData>
    <row r="1" spans="1:16" ht="15.75">
      <c r="A1" s="30" t="s">
        <v>30</v>
      </c>
      <c r="B1" s="18"/>
      <c r="C1" s="18"/>
      <c r="D1" s="18"/>
      <c r="E1" s="13"/>
      <c r="F1" s="13"/>
      <c r="G1" s="18"/>
      <c r="H1" s="18"/>
      <c r="I1" s="18"/>
      <c r="J1" s="13"/>
      <c r="K1" s="13"/>
      <c r="L1" s="13"/>
      <c r="M1" s="18"/>
      <c r="N1" s="19"/>
      <c r="O1" s="18"/>
      <c r="P1" s="13"/>
    </row>
    <row r="2" spans="1:16" ht="12.75">
      <c r="A2" s="14"/>
      <c r="B2" s="16"/>
      <c r="C2" s="16"/>
      <c r="D2" s="16"/>
      <c r="E2" s="15"/>
      <c r="F2" s="15"/>
      <c r="G2" s="16"/>
      <c r="H2" s="16"/>
      <c r="I2" s="16"/>
      <c r="J2" s="15"/>
      <c r="K2" s="15"/>
      <c r="L2" s="13"/>
      <c r="M2" s="18"/>
      <c r="N2" s="19"/>
      <c r="O2" s="18"/>
      <c r="P2" s="13"/>
    </row>
    <row r="3" spans="1:16" ht="13.5" customHeight="1">
      <c r="A3" s="31" t="s">
        <v>0</v>
      </c>
      <c r="B3" s="16"/>
      <c r="C3" s="16"/>
      <c r="D3" s="16"/>
      <c r="E3" s="15"/>
      <c r="F3" s="15"/>
      <c r="G3" s="16"/>
      <c r="H3" s="16"/>
      <c r="I3" s="16"/>
      <c r="J3" s="15"/>
      <c r="K3" s="15"/>
      <c r="L3" s="13"/>
      <c r="M3" s="18" t="s">
        <v>20</v>
      </c>
      <c r="N3" s="19"/>
      <c r="O3" s="18"/>
      <c r="P3" s="13"/>
    </row>
    <row r="4" spans="1:16" ht="12.75">
      <c r="A4" s="14"/>
      <c r="B4" s="16" t="s">
        <v>1</v>
      </c>
      <c r="C4" s="16"/>
      <c r="D4" s="16"/>
      <c r="E4" s="15"/>
      <c r="F4" s="15"/>
      <c r="G4" s="14" t="s">
        <v>2</v>
      </c>
      <c r="H4" s="16"/>
      <c r="I4" s="16"/>
      <c r="J4" s="15"/>
      <c r="K4" s="15"/>
      <c r="L4" s="13"/>
      <c r="M4" s="18" t="s">
        <v>18</v>
      </c>
      <c r="N4" s="19"/>
      <c r="O4" s="18" t="s">
        <v>19</v>
      </c>
      <c r="P4" s="13"/>
    </row>
    <row r="5" spans="1:16" ht="12.75">
      <c r="A5" s="14" t="s">
        <v>3</v>
      </c>
      <c r="B5" s="16" t="s">
        <v>4</v>
      </c>
      <c r="C5" s="16" t="s">
        <v>5</v>
      </c>
      <c r="D5" s="17" t="s">
        <v>6</v>
      </c>
      <c r="E5" s="16" t="s">
        <v>7</v>
      </c>
      <c r="F5" s="16" t="s">
        <v>8</v>
      </c>
      <c r="G5" s="16" t="s">
        <v>4</v>
      </c>
      <c r="H5" s="16" t="s">
        <v>5</v>
      </c>
      <c r="I5" s="17" t="s">
        <v>6</v>
      </c>
      <c r="J5" s="16" t="s">
        <v>7</v>
      </c>
      <c r="K5" s="16" t="s">
        <v>8</v>
      </c>
      <c r="L5" s="18"/>
      <c r="M5" s="18" t="s">
        <v>25</v>
      </c>
      <c r="N5" s="19" t="s">
        <v>26</v>
      </c>
      <c r="O5" s="18" t="s">
        <v>25</v>
      </c>
      <c r="P5" s="19" t="s">
        <v>26</v>
      </c>
    </row>
    <row r="6" spans="1:16" ht="12.75">
      <c r="A6" s="14" t="s">
        <v>9</v>
      </c>
      <c r="B6" s="37">
        <v>23</v>
      </c>
      <c r="C6" s="37">
        <v>41</v>
      </c>
      <c r="D6" s="37">
        <v>114</v>
      </c>
      <c r="E6" s="16">
        <f aca="true" t="shared" si="0" ref="E6:E11">SUM(B6:D6)</f>
        <v>178</v>
      </c>
      <c r="F6" s="20">
        <f aca="true" t="shared" si="1" ref="F6:F13">B6/E6</f>
        <v>0.12921348314606743</v>
      </c>
      <c r="G6" s="37">
        <v>4</v>
      </c>
      <c r="H6" s="37">
        <v>47</v>
      </c>
      <c r="I6" s="37">
        <v>111</v>
      </c>
      <c r="J6" s="16">
        <f aca="true" t="shared" si="2" ref="J6:J11">SUM(G6:I6)</f>
        <v>162</v>
      </c>
      <c r="K6" s="20">
        <f aca="true" t="shared" si="3" ref="K6:K13">G6/J6</f>
        <v>0.024691358024691357</v>
      </c>
      <c r="L6" s="18"/>
      <c r="M6" s="37">
        <v>85</v>
      </c>
      <c r="N6" s="21">
        <f aca="true" t="shared" si="4" ref="N6:N13">M6/D6</f>
        <v>0.7456140350877193</v>
      </c>
      <c r="O6" s="37">
        <v>88</v>
      </c>
      <c r="P6" s="21">
        <f aca="true" t="shared" si="5" ref="P6:P13">O6/I6</f>
        <v>0.7927927927927928</v>
      </c>
    </row>
    <row r="7" spans="1:16" s="4" customFormat="1" ht="12" customHeight="1">
      <c r="A7" s="14" t="s">
        <v>10</v>
      </c>
      <c r="B7" s="37">
        <v>28</v>
      </c>
      <c r="C7" s="37">
        <v>33</v>
      </c>
      <c r="D7" s="37">
        <v>138</v>
      </c>
      <c r="E7" s="16">
        <f t="shared" si="0"/>
        <v>199</v>
      </c>
      <c r="F7" s="20">
        <f t="shared" si="1"/>
        <v>0.1407035175879397</v>
      </c>
      <c r="G7" s="37">
        <v>6</v>
      </c>
      <c r="H7" s="37">
        <v>52</v>
      </c>
      <c r="I7" s="37">
        <v>114</v>
      </c>
      <c r="J7" s="16">
        <f t="shared" si="2"/>
        <v>172</v>
      </c>
      <c r="K7" s="20">
        <f t="shared" si="3"/>
        <v>0.03488372093023256</v>
      </c>
      <c r="L7" s="22"/>
      <c r="M7" s="37">
        <v>108</v>
      </c>
      <c r="N7" s="21">
        <f t="shared" si="4"/>
        <v>0.782608695652174</v>
      </c>
      <c r="O7" s="37">
        <v>86</v>
      </c>
      <c r="P7" s="21">
        <f t="shared" si="5"/>
        <v>0.7543859649122807</v>
      </c>
    </row>
    <row r="8" spans="1:16" ht="12.75">
      <c r="A8" s="14" t="s">
        <v>11</v>
      </c>
      <c r="B8" s="37">
        <v>44</v>
      </c>
      <c r="C8" s="37">
        <v>43</v>
      </c>
      <c r="D8" s="37">
        <v>143</v>
      </c>
      <c r="E8" s="16">
        <f t="shared" si="0"/>
        <v>230</v>
      </c>
      <c r="F8" s="20">
        <f t="shared" si="1"/>
        <v>0.19130434782608696</v>
      </c>
      <c r="G8" s="37">
        <v>9</v>
      </c>
      <c r="H8" s="37">
        <v>62</v>
      </c>
      <c r="I8" s="37">
        <v>101</v>
      </c>
      <c r="J8" s="16">
        <f t="shared" si="2"/>
        <v>172</v>
      </c>
      <c r="K8" s="20">
        <f t="shared" si="3"/>
        <v>0.05232558139534884</v>
      </c>
      <c r="L8" s="18"/>
      <c r="M8" s="37">
        <v>111</v>
      </c>
      <c r="N8" s="21">
        <f t="shared" si="4"/>
        <v>0.7762237762237763</v>
      </c>
      <c r="O8" s="37">
        <v>82</v>
      </c>
      <c r="P8" s="21">
        <f t="shared" si="5"/>
        <v>0.8118811881188119</v>
      </c>
    </row>
    <row r="9" spans="1:16" ht="12.75">
      <c r="A9" s="14" t="s">
        <v>12</v>
      </c>
      <c r="B9" s="37">
        <v>39</v>
      </c>
      <c r="C9" s="37">
        <v>50</v>
      </c>
      <c r="D9" s="37">
        <v>140</v>
      </c>
      <c r="E9" s="16">
        <f t="shared" si="0"/>
        <v>229</v>
      </c>
      <c r="F9" s="20">
        <f t="shared" si="1"/>
        <v>0.1703056768558952</v>
      </c>
      <c r="G9" s="37">
        <v>12</v>
      </c>
      <c r="H9" s="37">
        <v>48</v>
      </c>
      <c r="I9" s="37">
        <v>133</v>
      </c>
      <c r="J9" s="16">
        <f t="shared" si="2"/>
        <v>193</v>
      </c>
      <c r="K9" s="20">
        <f t="shared" si="3"/>
        <v>0.06217616580310881</v>
      </c>
      <c r="L9" s="18"/>
      <c r="M9" s="37">
        <v>109</v>
      </c>
      <c r="N9" s="21">
        <f t="shared" si="4"/>
        <v>0.7785714285714286</v>
      </c>
      <c r="O9" s="37">
        <v>105</v>
      </c>
      <c r="P9" s="21">
        <f t="shared" si="5"/>
        <v>0.7894736842105263</v>
      </c>
    </row>
    <row r="10" spans="1:16" ht="12.75">
      <c r="A10" s="14" t="s">
        <v>13</v>
      </c>
      <c r="B10" s="37">
        <v>54</v>
      </c>
      <c r="C10" s="37">
        <v>45</v>
      </c>
      <c r="D10" s="37">
        <v>105</v>
      </c>
      <c r="E10" s="16">
        <f t="shared" si="0"/>
        <v>204</v>
      </c>
      <c r="F10" s="20">
        <f t="shared" si="1"/>
        <v>0.2647058823529412</v>
      </c>
      <c r="G10" s="37">
        <v>19</v>
      </c>
      <c r="H10" s="37">
        <v>60</v>
      </c>
      <c r="I10" s="37">
        <v>101</v>
      </c>
      <c r="J10" s="16">
        <f>SUM(G10:I10)</f>
        <v>180</v>
      </c>
      <c r="K10" s="20">
        <f t="shared" si="3"/>
        <v>0.10555555555555556</v>
      </c>
      <c r="L10" s="18"/>
      <c r="M10" s="37">
        <v>79</v>
      </c>
      <c r="N10" s="21">
        <f t="shared" si="4"/>
        <v>0.7523809523809524</v>
      </c>
      <c r="O10" s="37">
        <v>82</v>
      </c>
      <c r="P10" s="21">
        <f t="shared" si="5"/>
        <v>0.8118811881188119</v>
      </c>
    </row>
    <row r="11" spans="1:16" ht="12.75">
      <c r="A11" s="14" t="s">
        <v>14</v>
      </c>
      <c r="B11" s="37">
        <v>35</v>
      </c>
      <c r="C11" s="37">
        <v>63</v>
      </c>
      <c r="D11" s="37">
        <v>120</v>
      </c>
      <c r="E11" s="16">
        <f t="shared" si="0"/>
        <v>218</v>
      </c>
      <c r="F11" s="20">
        <f t="shared" si="1"/>
        <v>0.16055045871559634</v>
      </c>
      <c r="G11" s="37">
        <v>5</v>
      </c>
      <c r="H11" s="37">
        <v>61</v>
      </c>
      <c r="I11" s="37">
        <v>101</v>
      </c>
      <c r="J11" s="16">
        <f t="shared" si="2"/>
        <v>167</v>
      </c>
      <c r="K11" s="20">
        <f t="shared" si="3"/>
        <v>0.029940119760479042</v>
      </c>
      <c r="L11" s="18"/>
      <c r="M11" s="37">
        <v>103</v>
      </c>
      <c r="N11" s="21">
        <f t="shared" si="4"/>
        <v>0.8583333333333333</v>
      </c>
      <c r="O11" s="37">
        <v>83</v>
      </c>
      <c r="P11" s="21">
        <f t="shared" si="5"/>
        <v>0.8217821782178217</v>
      </c>
    </row>
    <row r="12" spans="1:16" s="5" customFormat="1" ht="12.75">
      <c r="A12" s="14" t="s">
        <v>15</v>
      </c>
      <c r="B12" s="16">
        <f>SUM(B7:B10)</f>
        <v>165</v>
      </c>
      <c r="C12" s="16">
        <f>SUM(C7:C10)</f>
        <v>171</v>
      </c>
      <c r="D12" s="16">
        <f>SUM(D7:D10)</f>
        <v>526</v>
      </c>
      <c r="E12" s="16">
        <f>SUM(E7:E10)</f>
        <v>862</v>
      </c>
      <c r="F12" s="20">
        <f t="shared" si="1"/>
        <v>0.191415313225058</v>
      </c>
      <c r="G12" s="16">
        <f>SUM(G7:G10)</f>
        <v>46</v>
      </c>
      <c r="H12" s="16">
        <f>SUM(H7:H10)</f>
        <v>222</v>
      </c>
      <c r="I12" s="16">
        <f>SUM(I7:I10)</f>
        <v>449</v>
      </c>
      <c r="J12" s="16">
        <f>SUM(J7:J10)</f>
        <v>717</v>
      </c>
      <c r="K12" s="20">
        <f t="shared" si="3"/>
        <v>0.06415620641562064</v>
      </c>
      <c r="L12" s="18"/>
      <c r="M12" s="16">
        <f>SUM(M7:M10)</f>
        <v>407</v>
      </c>
      <c r="N12" s="21">
        <f t="shared" si="4"/>
        <v>0.7737642585551331</v>
      </c>
      <c r="O12" s="16">
        <f>SUM(O7:O10)</f>
        <v>355</v>
      </c>
      <c r="P12" s="21">
        <f t="shared" si="5"/>
        <v>0.7906458797327395</v>
      </c>
    </row>
    <row r="13" spans="1:16" ht="12.75">
      <c r="A13" s="14" t="s">
        <v>16</v>
      </c>
      <c r="B13" s="16">
        <f>SUM(B6:B11)</f>
        <v>223</v>
      </c>
      <c r="C13" s="16">
        <f>SUM(C6:C11)</f>
        <v>275</v>
      </c>
      <c r="D13" s="16">
        <f>SUM(D6:D11)</f>
        <v>760</v>
      </c>
      <c r="E13" s="16">
        <f>SUM(E6:E11)</f>
        <v>1258</v>
      </c>
      <c r="F13" s="20">
        <f t="shared" si="1"/>
        <v>0.17726550079491257</v>
      </c>
      <c r="G13" s="16">
        <f>SUM(G6:G11)</f>
        <v>55</v>
      </c>
      <c r="H13" s="16">
        <f>SUM(H6:H11)</f>
        <v>330</v>
      </c>
      <c r="I13" s="16">
        <f>SUM(I6:I11)</f>
        <v>661</v>
      </c>
      <c r="J13" s="16">
        <f>SUM(J6:J11)</f>
        <v>1046</v>
      </c>
      <c r="K13" s="20">
        <f t="shared" si="3"/>
        <v>0.052581261950286805</v>
      </c>
      <c r="L13" s="18"/>
      <c r="M13" s="18">
        <f>SUM(M6:M11)</f>
        <v>595</v>
      </c>
      <c r="N13" s="21">
        <f t="shared" si="4"/>
        <v>0.7828947368421053</v>
      </c>
      <c r="O13" s="18">
        <f>SUM(O6:O11)</f>
        <v>526</v>
      </c>
      <c r="P13" s="21">
        <f t="shared" si="5"/>
        <v>0.7957639939485628</v>
      </c>
    </row>
    <row r="14" spans="1:16" ht="12.75">
      <c r="A14" s="14"/>
      <c r="B14" s="16"/>
      <c r="C14" s="16"/>
      <c r="D14" s="16"/>
      <c r="E14" s="15"/>
      <c r="F14" s="15"/>
      <c r="G14" s="16"/>
      <c r="H14" s="16"/>
      <c r="I14" s="16"/>
      <c r="J14" s="15"/>
      <c r="K14" s="15"/>
      <c r="L14" s="13"/>
      <c r="M14" s="18"/>
      <c r="N14" s="19"/>
      <c r="O14" s="18"/>
      <c r="P14" s="13"/>
    </row>
    <row r="15" spans="1:16" s="6" customFormat="1" ht="12.75">
      <c r="A15" s="31" t="s">
        <v>17</v>
      </c>
      <c r="B15" s="16"/>
      <c r="C15" s="16"/>
      <c r="D15" s="16"/>
      <c r="E15" s="15"/>
      <c r="F15" s="15"/>
      <c r="G15" s="16"/>
      <c r="H15" s="16"/>
      <c r="I15" s="32"/>
      <c r="J15" s="23"/>
      <c r="K15" s="23"/>
      <c r="L15" s="24"/>
      <c r="M15" s="25"/>
      <c r="N15" s="25"/>
      <c r="O15" s="25"/>
      <c r="P15" s="24"/>
    </row>
    <row r="16" spans="1:16" s="6" customFormat="1" ht="12.75">
      <c r="A16" s="14"/>
      <c r="B16" s="16" t="s">
        <v>1</v>
      </c>
      <c r="C16" s="32"/>
      <c r="D16" s="32"/>
      <c r="E16" s="23"/>
      <c r="F16" s="23"/>
      <c r="G16" s="14" t="s">
        <v>2</v>
      </c>
      <c r="H16" s="32"/>
      <c r="I16" s="32"/>
      <c r="J16" s="23"/>
      <c r="K16" s="23"/>
      <c r="L16" s="24"/>
      <c r="M16" s="18" t="s">
        <v>18</v>
      </c>
      <c r="N16" s="25"/>
      <c r="O16" s="18" t="s">
        <v>19</v>
      </c>
      <c r="P16" s="24"/>
    </row>
    <row r="17" spans="1:16" ht="12.75">
      <c r="A17" s="14" t="s">
        <v>3</v>
      </c>
      <c r="B17" s="16" t="s">
        <v>4</v>
      </c>
      <c r="C17" s="16" t="s">
        <v>5</v>
      </c>
      <c r="D17" s="17" t="s">
        <v>6</v>
      </c>
      <c r="E17" s="16" t="s">
        <v>7</v>
      </c>
      <c r="F17" s="16" t="s">
        <v>8</v>
      </c>
      <c r="G17" s="16" t="s">
        <v>4</v>
      </c>
      <c r="H17" s="16" t="s">
        <v>5</v>
      </c>
      <c r="I17" s="17" t="s">
        <v>6</v>
      </c>
      <c r="J17" s="16" t="s">
        <v>7</v>
      </c>
      <c r="K17" s="16" t="s">
        <v>8</v>
      </c>
      <c r="L17" s="18"/>
      <c r="M17" s="18" t="s">
        <v>25</v>
      </c>
      <c r="N17" s="19" t="s">
        <v>26</v>
      </c>
      <c r="O17" s="18" t="s">
        <v>25</v>
      </c>
      <c r="P17" s="19" t="s">
        <v>26</v>
      </c>
    </row>
    <row r="18" spans="1:16" s="6" customFormat="1" ht="12.75">
      <c r="A18" s="14" t="s">
        <v>9</v>
      </c>
      <c r="B18" s="38">
        <v>36</v>
      </c>
      <c r="C18" s="38">
        <v>47</v>
      </c>
      <c r="D18" s="37">
        <v>98</v>
      </c>
      <c r="E18" s="16">
        <f aca="true" t="shared" si="6" ref="E18:E23">SUM(B18:D18)</f>
        <v>181</v>
      </c>
      <c r="F18" s="20">
        <f aca="true" t="shared" si="7" ref="F18:F25">B18/E18</f>
        <v>0.19889502762430938</v>
      </c>
      <c r="G18" s="38">
        <v>10</v>
      </c>
      <c r="H18" s="38">
        <v>48</v>
      </c>
      <c r="I18" s="37">
        <v>68</v>
      </c>
      <c r="J18" s="16">
        <f aca="true" t="shared" si="8" ref="J18:J23">SUM(G18:I18)</f>
        <v>126</v>
      </c>
      <c r="K18" s="20">
        <f aca="true" t="shared" si="9" ref="K18:K25">G18/J18</f>
        <v>0.07936507936507936</v>
      </c>
      <c r="L18" s="25"/>
      <c r="M18" s="38">
        <v>66</v>
      </c>
      <c r="N18" s="21">
        <f aca="true" t="shared" si="10" ref="N18:N25">M18/D18</f>
        <v>0.673469387755102</v>
      </c>
      <c r="O18" s="38">
        <v>54</v>
      </c>
      <c r="P18" s="21">
        <f aca="true" t="shared" si="11" ref="P18:P25">O18/I18</f>
        <v>0.7941176470588235</v>
      </c>
    </row>
    <row r="19" spans="1:16" s="6" customFormat="1" ht="12.75">
      <c r="A19" s="14" t="s">
        <v>10</v>
      </c>
      <c r="B19" s="38">
        <v>34</v>
      </c>
      <c r="C19" s="38">
        <v>50</v>
      </c>
      <c r="D19" s="37">
        <v>90</v>
      </c>
      <c r="E19" s="16">
        <f t="shared" si="6"/>
        <v>174</v>
      </c>
      <c r="F19" s="20">
        <f t="shared" si="7"/>
        <v>0.19540229885057472</v>
      </c>
      <c r="G19" s="38">
        <v>10</v>
      </c>
      <c r="H19" s="38">
        <v>32</v>
      </c>
      <c r="I19" s="37">
        <v>80</v>
      </c>
      <c r="J19" s="16">
        <f t="shared" si="8"/>
        <v>122</v>
      </c>
      <c r="K19" s="20">
        <f t="shared" si="9"/>
        <v>0.08196721311475409</v>
      </c>
      <c r="L19" s="25"/>
      <c r="M19" s="38">
        <v>71</v>
      </c>
      <c r="N19" s="21">
        <f t="shared" si="10"/>
        <v>0.7888888888888889</v>
      </c>
      <c r="O19" s="38">
        <v>61</v>
      </c>
      <c r="P19" s="21">
        <f t="shared" si="11"/>
        <v>0.7625</v>
      </c>
    </row>
    <row r="20" spans="1:16" s="6" customFormat="1" ht="12.75">
      <c r="A20" s="14" t="s">
        <v>11</v>
      </c>
      <c r="B20" s="38">
        <v>57</v>
      </c>
      <c r="C20" s="38">
        <v>49</v>
      </c>
      <c r="D20" s="37">
        <v>121</v>
      </c>
      <c r="E20" s="16">
        <f t="shared" si="6"/>
        <v>227</v>
      </c>
      <c r="F20" s="20">
        <f t="shared" si="7"/>
        <v>0.2511013215859031</v>
      </c>
      <c r="G20" s="38">
        <v>20</v>
      </c>
      <c r="H20" s="38">
        <v>36</v>
      </c>
      <c r="I20" s="37">
        <v>77</v>
      </c>
      <c r="J20" s="16">
        <f t="shared" si="8"/>
        <v>133</v>
      </c>
      <c r="K20" s="20">
        <f t="shared" si="9"/>
        <v>0.15037593984962405</v>
      </c>
      <c r="L20" s="25"/>
      <c r="M20" s="38">
        <v>97</v>
      </c>
      <c r="N20" s="21">
        <f t="shared" si="10"/>
        <v>0.8016528925619835</v>
      </c>
      <c r="O20" s="38">
        <v>53</v>
      </c>
      <c r="P20" s="21">
        <f t="shared" si="11"/>
        <v>0.6883116883116883</v>
      </c>
    </row>
    <row r="21" spans="1:16" s="6" customFormat="1" ht="12.75">
      <c r="A21" s="14" t="s">
        <v>12</v>
      </c>
      <c r="B21" s="38">
        <v>43</v>
      </c>
      <c r="C21" s="38">
        <v>64</v>
      </c>
      <c r="D21" s="37">
        <v>93</v>
      </c>
      <c r="E21" s="16">
        <f t="shared" si="6"/>
        <v>200</v>
      </c>
      <c r="F21" s="20">
        <f t="shared" si="7"/>
        <v>0.215</v>
      </c>
      <c r="G21" s="38">
        <v>15</v>
      </c>
      <c r="H21" s="38">
        <v>30</v>
      </c>
      <c r="I21" s="37">
        <v>74</v>
      </c>
      <c r="J21" s="16">
        <f t="shared" si="8"/>
        <v>119</v>
      </c>
      <c r="K21" s="20">
        <f t="shared" si="9"/>
        <v>0.12605042016806722</v>
      </c>
      <c r="L21" s="25"/>
      <c r="M21" s="38">
        <v>68</v>
      </c>
      <c r="N21" s="21">
        <f t="shared" si="10"/>
        <v>0.7311827956989247</v>
      </c>
      <c r="O21" s="38">
        <v>55</v>
      </c>
      <c r="P21" s="21">
        <f t="shared" si="11"/>
        <v>0.7432432432432432</v>
      </c>
    </row>
    <row r="22" spans="1:16" s="6" customFormat="1" ht="12.75">
      <c r="A22" s="14" t="s">
        <v>13</v>
      </c>
      <c r="B22" s="38">
        <v>67</v>
      </c>
      <c r="C22" s="38">
        <v>47</v>
      </c>
      <c r="D22" s="37">
        <v>89</v>
      </c>
      <c r="E22" s="16">
        <f t="shared" si="6"/>
        <v>203</v>
      </c>
      <c r="F22" s="20">
        <f t="shared" si="7"/>
        <v>0.33004926108374383</v>
      </c>
      <c r="G22" s="38">
        <v>22</v>
      </c>
      <c r="H22" s="38">
        <v>53</v>
      </c>
      <c r="I22" s="37">
        <v>64</v>
      </c>
      <c r="J22" s="16">
        <f t="shared" si="8"/>
        <v>139</v>
      </c>
      <c r="K22" s="20">
        <f t="shared" si="9"/>
        <v>0.15827338129496402</v>
      </c>
      <c r="L22" s="25"/>
      <c r="M22" s="38">
        <v>69</v>
      </c>
      <c r="N22" s="21">
        <f t="shared" si="10"/>
        <v>0.7752808988764045</v>
      </c>
      <c r="O22" s="38">
        <v>51</v>
      </c>
      <c r="P22" s="21">
        <f t="shared" si="11"/>
        <v>0.796875</v>
      </c>
    </row>
    <row r="23" spans="1:16" s="6" customFormat="1" ht="12.75">
      <c r="A23" s="14" t="s">
        <v>14</v>
      </c>
      <c r="B23" s="38">
        <v>39</v>
      </c>
      <c r="C23" s="38">
        <v>68</v>
      </c>
      <c r="D23" s="37">
        <v>74</v>
      </c>
      <c r="E23" s="16">
        <f t="shared" si="6"/>
        <v>181</v>
      </c>
      <c r="F23" s="20">
        <f t="shared" si="7"/>
        <v>0.2154696132596685</v>
      </c>
      <c r="G23" s="38">
        <v>13</v>
      </c>
      <c r="H23" s="38">
        <v>58</v>
      </c>
      <c r="I23" s="37">
        <v>76</v>
      </c>
      <c r="J23" s="16">
        <f t="shared" si="8"/>
        <v>147</v>
      </c>
      <c r="K23" s="20">
        <f t="shared" si="9"/>
        <v>0.08843537414965986</v>
      </c>
      <c r="L23" s="25"/>
      <c r="M23" s="38">
        <v>57</v>
      </c>
      <c r="N23" s="21">
        <f t="shared" si="10"/>
        <v>0.7702702702702703</v>
      </c>
      <c r="O23" s="38">
        <v>42</v>
      </c>
      <c r="P23" s="21">
        <f t="shared" si="11"/>
        <v>0.5526315789473685</v>
      </c>
    </row>
    <row r="24" spans="1:16" s="7" customFormat="1" ht="12.75">
      <c r="A24" s="14" t="s">
        <v>15</v>
      </c>
      <c r="B24" s="16">
        <f>SUM(B19:B22)</f>
        <v>201</v>
      </c>
      <c r="C24" s="16">
        <f>SUM(C19:C22)</f>
        <v>210</v>
      </c>
      <c r="D24" s="16">
        <f>SUM(D19:D22)</f>
        <v>393</v>
      </c>
      <c r="E24" s="16">
        <f>SUM(E19:E22)</f>
        <v>804</v>
      </c>
      <c r="F24" s="20">
        <f t="shared" si="7"/>
        <v>0.25</v>
      </c>
      <c r="G24" s="16">
        <f>SUM(G19:G22)</f>
        <v>67</v>
      </c>
      <c r="H24" s="16">
        <f>SUM(H19:H22)</f>
        <v>151</v>
      </c>
      <c r="I24" s="16">
        <f>SUM(I19:I22)</f>
        <v>295</v>
      </c>
      <c r="J24" s="16">
        <f>SUM(J19:J22)</f>
        <v>513</v>
      </c>
      <c r="K24" s="20">
        <f t="shared" si="9"/>
        <v>0.13060428849902533</v>
      </c>
      <c r="L24" s="25"/>
      <c r="M24" s="18">
        <f>SUM(M19:M22)</f>
        <v>305</v>
      </c>
      <c r="N24" s="21">
        <f t="shared" si="10"/>
        <v>0.7760814249363868</v>
      </c>
      <c r="O24" s="18">
        <f>SUM(O19:O22)</f>
        <v>220</v>
      </c>
      <c r="P24" s="21">
        <f t="shared" si="11"/>
        <v>0.7457627118644068</v>
      </c>
    </row>
    <row r="25" spans="1:16" ht="12.75">
      <c r="A25" s="14" t="s">
        <v>16</v>
      </c>
      <c r="B25" s="16">
        <f>SUM(B18:B23)</f>
        <v>276</v>
      </c>
      <c r="C25" s="16">
        <f>SUM(C18:C23)</f>
        <v>325</v>
      </c>
      <c r="D25" s="16">
        <f>SUM(D18:D23)</f>
        <v>565</v>
      </c>
      <c r="E25" s="16">
        <f>SUM(E18:E23)</f>
        <v>1166</v>
      </c>
      <c r="F25" s="20">
        <f t="shared" si="7"/>
        <v>0.2367066895368782</v>
      </c>
      <c r="G25" s="16">
        <f>SUM(G18:G23)</f>
        <v>90</v>
      </c>
      <c r="H25" s="16">
        <f>SUM(H18:H23)</f>
        <v>257</v>
      </c>
      <c r="I25" s="16">
        <f>SUM(I18:I23)</f>
        <v>439</v>
      </c>
      <c r="J25" s="16">
        <f>SUM(J18:J23)</f>
        <v>786</v>
      </c>
      <c r="K25" s="20">
        <f t="shared" si="9"/>
        <v>0.11450381679389313</v>
      </c>
      <c r="L25" s="18"/>
      <c r="M25" s="18">
        <f>SUM(M18:M23)</f>
        <v>428</v>
      </c>
      <c r="N25" s="21">
        <f t="shared" si="10"/>
        <v>0.7575221238938054</v>
      </c>
      <c r="O25" s="18">
        <f>SUM(O18:O23)</f>
        <v>316</v>
      </c>
      <c r="P25" s="21">
        <f t="shared" si="11"/>
        <v>0.7198177676537585</v>
      </c>
    </row>
    <row r="26" spans="1:16" s="6" customFormat="1" ht="12.75">
      <c r="A26" s="26"/>
      <c r="B26" s="32"/>
      <c r="C26" s="32"/>
      <c r="D26" s="32"/>
      <c r="E26" s="23"/>
      <c r="F26" s="27"/>
      <c r="G26" s="32"/>
      <c r="H26" s="32"/>
      <c r="I26" s="32"/>
      <c r="J26" s="23"/>
      <c r="K26" s="27"/>
      <c r="L26" s="24"/>
      <c r="M26" s="25"/>
      <c r="N26" s="25"/>
      <c r="O26" s="25"/>
      <c r="P26" s="24"/>
    </row>
    <row r="27" spans="1:16" ht="12.75">
      <c r="A27" s="31" t="s">
        <v>22</v>
      </c>
      <c r="B27" s="16"/>
      <c r="C27" s="16"/>
      <c r="D27" s="16"/>
      <c r="E27" s="15"/>
      <c r="F27" s="15"/>
      <c r="G27" s="16"/>
      <c r="H27" s="16"/>
      <c r="I27" s="16"/>
      <c r="J27" s="15"/>
      <c r="K27" s="15"/>
      <c r="L27" s="13"/>
      <c r="M27" s="18"/>
      <c r="N27" s="19"/>
      <c r="O27" s="18"/>
      <c r="P27" s="13"/>
    </row>
    <row r="28" spans="1:16" ht="12.75">
      <c r="A28" s="14" t="s">
        <v>3</v>
      </c>
      <c r="B28" s="16" t="s">
        <v>4</v>
      </c>
      <c r="C28" s="16" t="s">
        <v>5</v>
      </c>
      <c r="D28" s="17" t="s">
        <v>6</v>
      </c>
      <c r="E28" s="16" t="s">
        <v>7</v>
      </c>
      <c r="F28" s="16" t="s">
        <v>8</v>
      </c>
      <c r="G28" s="16"/>
      <c r="H28" s="16"/>
      <c r="I28" s="16"/>
      <c r="J28" s="15"/>
      <c r="K28" s="15"/>
      <c r="L28" s="13"/>
      <c r="M28" s="18" t="s">
        <v>20</v>
      </c>
      <c r="N28" s="19"/>
      <c r="O28" s="18"/>
      <c r="P28" s="13"/>
    </row>
    <row r="29" spans="1:16" ht="12.75">
      <c r="A29" s="14" t="s">
        <v>21</v>
      </c>
      <c r="B29" s="16"/>
      <c r="C29" s="16"/>
      <c r="D29" s="17"/>
      <c r="E29" s="16"/>
      <c r="F29" s="16"/>
      <c r="G29" s="16"/>
      <c r="H29" s="16"/>
      <c r="I29" s="16"/>
      <c r="J29" s="15"/>
      <c r="K29" s="15"/>
      <c r="L29" s="13"/>
      <c r="M29" s="18"/>
      <c r="N29" s="19"/>
      <c r="O29" s="18"/>
      <c r="P29" s="13"/>
    </row>
    <row r="30" spans="1:16" s="6" customFormat="1" ht="12.75">
      <c r="A30" s="14" t="s">
        <v>15</v>
      </c>
      <c r="B30" s="16">
        <f aca="true" t="shared" si="12" ref="B30:E31">SUM(B12,B24)</f>
        <v>366</v>
      </c>
      <c r="C30" s="16">
        <f t="shared" si="12"/>
        <v>381</v>
      </c>
      <c r="D30" s="16">
        <f t="shared" si="12"/>
        <v>919</v>
      </c>
      <c r="E30" s="16">
        <f t="shared" si="12"/>
        <v>1666</v>
      </c>
      <c r="F30" s="20">
        <f>B30/E30</f>
        <v>0.21968787515006002</v>
      </c>
      <c r="G30" s="32"/>
      <c r="H30" s="16"/>
      <c r="I30" s="16"/>
      <c r="J30" s="15"/>
      <c r="K30" s="15"/>
      <c r="L30" s="13"/>
      <c r="M30" s="18">
        <f>SUM(M12,M24)</f>
        <v>712</v>
      </c>
      <c r="N30" s="21">
        <f>M30/D30</f>
        <v>0.7747551686615887</v>
      </c>
      <c r="O30" s="25"/>
      <c r="P30" s="24"/>
    </row>
    <row r="31" spans="1:16" ht="12.75">
      <c r="A31" s="14" t="s">
        <v>16</v>
      </c>
      <c r="B31" s="16">
        <f t="shared" si="12"/>
        <v>499</v>
      </c>
      <c r="C31" s="16">
        <f t="shared" si="12"/>
        <v>600</v>
      </c>
      <c r="D31" s="16">
        <f t="shared" si="12"/>
        <v>1325</v>
      </c>
      <c r="E31" s="16">
        <f t="shared" si="12"/>
        <v>2424</v>
      </c>
      <c r="F31" s="20">
        <f>B31/E31</f>
        <v>0.20585808580858087</v>
      </c>
      <c r="G31" s="16"/>
      <c r="H31" s="16"/>
      <c r="I31" s="16"/>
      <c r="J31" s="15"/>
      <c r="K31" s="15"/>
      <c r="L31" s="13"/>
      <c r="M31" s="18">
        <f>SUM(M13,M25)</f>
        <v>1023</v>
      </c>
      <c r="N31" s="21">
        <f>M31/D31</f>
        <v>0.7720754716981132</v>
      </c>
      <c r="O31" s="18"/>
      <c r="P31" s="13"/>
    </row>
    <row r="32" spans="1:16" ht="12.75">
      <c r="A32" s="15" t="s">
        <v>23</v>
      </c>
      <c r="B32" s="16"/>
      <c r="C32" s="16"/>
      <c r="D32" s="16"/>
      <c r="E32" s="15"/>
      <c r="F32" s="15"/>
      <c r="G32" s="16"/>
      <c r="H32" s="16"/>
      <c r="I32" s="16"/>
      <c r="J32" s="15"/>
      <c r="K32" s="15"/>
      <c r="L32" s="13"/>
      <c r="M32" s="18"/>
      <c r="N32" s="19"/>
      <c r="O32" s="18"/>
      <c r="P32" s="13"/>
    </row>
    <row r="33" spans="1:16" ht="12.75">
      <c r="A33" s="14" t="s">
        <v>15</v>
      </c>
      <c r="B33" s="16">
        <f aca="true" t="shared" si="13" ref="B33:E34">SUM(G12,G24)</f>
        <v>113</v>
      </c>
      <c r="C33" s="16">
        <f t="shared" si="13"/>
        <v>373</v>
      </c>
      <c r="D33" s="16">
        <f t="shared" si="13"/>
        <v>744</v>
      </c>
      <c r="E33" s="16">
        <f t="shared" si="13"/>
        <v>1230</v>
      </c>
      <c r="F33" s="20">
        <f>B33/E33</f>
        <v>0.091869918699187</v>
      </c>
      <c r="G33" s="16"/>
      <c r="H33" s="16"/>
      <c r="I33" s="16"/>
      <c r="J33" s="15"/>
      <c r="K33" s="15"/>
      <c r="L33" s="13"/>
      <c r="M33" s="18">
        <f>SUM(O12,O24)</f>
        <v>575</v>
      </c>
      <c r="N33" s="21">
        <f>M33/D33</f>
        <v>0.7728494623655914</v>
      </c>
      <c r="O33" s="18"/>
      <c r="P33" s="13"/>
    </row>
    <row r="34" spans="1:16" ht="12.75">
      <c r="A34" s="14" t="s">
        <v>16</v>
      </c>
      <c r="B34" s="16">
        <f t="shared" si="13"/>
        <v>145</v>
      </c>
      <c r="C34" s="16">
        <f t="shared" si="13"/>
        <v>587</v>
      </c>
      <c r="D34" s="16">
        <f t="shared" si="13"/>
        <v>1100</v>
      </c>
      <c r="E34" s="16">
        <f t="shared" si="13"/>
        <v>1832</v>
      </c>
      <c r="F34" s="20">
        <f>B34/E34</f>
        <v>0.07914847161572053</v>
      </c>
      <c r="G34" s="16"/>
      <c r="H34" s="16"/>
      <c r="I34" s="16"/>
      <c r="J34" s="15"/>
      <c r="K34" s="15"/>
      <c r="L34" s="13"/>
      <c r="M34" s="18">
        <f>SUM(O13,O25)</f>
        <v>842</v>
      </c>
      <c r="N34" s="21">
        <f>M34/D34</f>
        <v>0.7654545454545455</v>
      </c>
      <c r="O34" s="18"/>
      <c r="P34" s="13"/>
    </row>
    <row r="35" spans="1:16" s="8" customFormat="1" ht="12.75">
      <c r="A35" s="15" t="s">
        <v>24</v>
      </c>
      <c r="B35" s="16"/>
      <c r="C35" s="16"/>
      <c r="D35" s="16"/>
      <c r="E35" s="15"/>
      <c r="F35" s="15"/>
      <c r="G35" s="16"/>
      <c r="H35" s="16"/>
      <c r="I35" s="16"/>
      <c r="J35" s="15"/>
      <c r="K35" s="15"/>
      <c r="L35" s="13"/>
      <c r="M35" s="18"/>
      <c r="N35" s="34"/>
      <c r="O35" s="34"/>
      <c r="P35" s="28"/>
    </row>
    <row r="36" spans="1:16" s="8" customFormat="1" ht="12.75">
      <c r="A36" s="14" t="s">
        <v>15</v>
      </c>
      <c r="B36" s="16">
        <f aca="true" t="shared" si="14" ref="B36:E37">SUM(B30,B33)</f>
        <v>479</v>
      </c>
      <c r="C36" s="16">
        <f t="shared" si="14"/>
        <v>754</v>
      </c>
      <c r="D36" s="16">
        <f t="shared" si="14"/>
        <v>1663</v>
      </c>
      <c r="E36" s="16">
        <f t="shared" si="14"/>
        <v>2896</v>
      </c>
      <c r="F36" s="20">
        <f>B36/E36</f>
        <v>0.16540055248618785</v>
      </c>
      <c r="G36" s="16"/>
      <c r="H36" s="33"/>
      <c r="I36" s="33"/>
      <c r="J36" s="29"/>
      <c r="K36" s="29"/>
      <c r="L36" s="28"/>
      <c r="M36" s="18">
        <f>SUM(M30,M33)</f>
        <v>1287</v>
      </c>
      <c r="N36" s="21">
        <f>M36/D36</f>
        <v>0.7739025856885148</v>
      </c>
      <c r="O36" s="34"/>
      <c r="P36" s="28"/>
    </row>
    <row r="37" spans="1:16" ht="12.75">
      <c r="A37" s="14" t="s">
        <v>16</v>
      </c>
      <c r="B37" s="16">
        <f t="shared" si="14"/>
        <v>644</v>
      </c>
      <c r="C37" s="16">
        <f t="shared" si="14"/>
        <v>1187</v>
      </c>
      <c r="D37" s="16">
        <f t="shared" si="14"/>
        <v>2425</v>
      </c>
      <c r="E37" s="16">
        <f t="shared" si="14"/>
        <v>4256</v>
      </c>
      <c r="F37" s="20">
        <f>B37/E37</f>
        <v>0.1513157894736842</v>
      </c>
      <c r="G37" s="16"/>
      <c r="H37" s="16"/>
      <c r="I37" s="16"/>
      <c r="J37" s="15"/>
      <c r="K37" s="15"/>
      <c r="L37" s="13"/>
      <c r="M37" s="18">
        <f>SUM(M31,M34)</f>
        <v>1865</v>
      </c>
      <c r="N37" s="21">
        <f>M37/D37</f>
        <v>0.7690721649484537</v>
      </c>
      <c r="O37" s="18"/>
      <c r="P37" s="13"/>
    </row>
    <row r="38" spans="1:16" ht="12.75">
      <c r="A38" s="14"/>
      <c r="B38" s="16"/>
      <c r="C38" s="16"/>
      <c r="D38" s="16"/>
      <c r="E38" s="16"/>
      <c r="F38" s="20"/>
      <c r="G38" s="16"/>
      <c r="H38" s="16"/>
      <c r="I38" s="16"/>
      <c r="J38" s="15"/>
      <c r="K38" s="15"/>
      <c r="L38" s="13"/>
      <c r="M38" s="18"/>
      <c r="N38" s="21"/>
      <c r="O38" s="18"/>
      <c r="P38" s="13"/>
    </row>
    <row r="39" spans="1:16" s="10" customFormat="1" ht="12.75">
      <c r="A39" s="13" t="s">
        <v>27</v>
      </c>
      <c r="B39" s="18"/>
      <c r="C39" s="18"/>
      <c r="D39" s="18"/>
      <c r="E39" s="13"/>
      <c r="F39" s="13"/>
      <c r="G39" s="18"/>
      <c r="H39" s="18"/>
      <c r="I39" s="18"/>
      <c r="J39" s="13"/>
      <c r="K39" s="13"/>
      <c r="L39" s="13"/>
      <c r="M39" s="18"/>
      <c r="N39" s="19"/>
      <c r="O39" s="18"/>
      <c r="P39" s="13"/>
    </row>
    <row r="40" ht="12.75">
      <c r="A40" s="15" t="s">
        <v>31</v>
      </c>
    </row>
    <row r="41" ht="12.75">
      <c r="A41" s="15"/>
    </row>
    <row r="42" ht="12.75">
      <c r="A42" s="15"/>
    </row>
    <row r="43" ht="12.75">
      <c r="A43" s="15"/>
    </row>
    <row r="44" spans="1:16" ht="12.75">
      <c r="A44" s="36" t="s">
        <v>29</v>
      </c>
      <c r="B44" s="16"/>
      <c r="C44" s="16"/>
      <c r="D44" s="16"/>
      <c r="E44" s="15"/>
      <c r="F44" s="15"/>
      <c r="G44" s="16"/>
      <c r="H44" s="16"/>
      <c r="I44" s="16"/>
      <c r="J44" s="15"/>
      <c r="K44" s="15"/>
      <c r="L44" s="13"/>
      <c r="M44" s="18"/>
      <c r="N44" s="19"/>
      <c r="O44" s="18"/>
      <c r="P44" s="13"/>
    </row>
    <row r="45" spans="1:16" ht="12.75">
      <c r="A45" s="1" t="s">
        <v>28</v>
      </c>
      <c r="B45" s="16"/>
      <c r="C45" s="16"/>
      <c r="D45" s="16"/>
      <c r="E45" s="15"/>
      <c r="F45" s="15"/>
      <c r="G45" s="16"/>
      <c r="H45" s="16"/>
      <c r="I45" s="16"/>
      <c r="J45" s="15"/>
      <c r="K45" s="15"/>
      <c r="L45" s="13"/>
      <c r="M45" s="18"/>
      <c r="N45" s="19"/>
      <c r="O45" s="18"/>
      <c r="P45" s="13"/>
    </row>
    <row r="46" spans="1:16" ht="12.75">
      <c r="A46" s="36"/>
      <c r="B46" s="16"/>
      <c r="C46" s="16"/>
      <c r="D46" s="16"/>
      <c r="E46" s="15"/>
      <c r="F46" s="15"/>
      <c r="G46" s="16"/>
      <c r="H46" s="16"/>
      <c r="I46" s="16"/>
      <c r="J46" s="15"/>
      <c r="K46" s="15"/>
      <c r="L46" s="13"/>
      <c r="M46" s="18"/>
      <c r="N46" s="19"/>
      <c r="O46" s="18"/>
      <c r="P46" s="13"/>
    </row>
    <row r="47" spans="1:16" s="10" customFormat="1" ht="12.75">
      <c r="A47" s="9"/>
      <c r="B47" s="16"/>
      <c r="C47" s="16"/>
      <c r="D47" s="16"/>
      <c r="E47" s="15"/>
      <c r="F47" s="15"/>
      <c r="G47" s="16"/>
      <c r="H47" s="16"/>
      <c r="I47" s="16"/>
      <c r="J47" s="15"/>
      <c r="K47" s="15"/>
      <c r="L47" s="13"/>
      <c r="M47" s="18"/>
      <c r="N47" s="19"/>
      <c r="O47" s="18"/>
      <c r="P47" s="13"/>
    </row>
    <row r="48" spans="2:16" ht="12.75">
      <c r="B48" s="16"/>
      <c r="C48" s="16"/>
      <c r="D48" s="16"/>
      <c r="E48" s="15"/>
      <c r="F48" s="15"/>
      <c r="G48" s="16"/>
      <c r="H48" s="16"/>
      <c r="I48" s="16"/>
      <c r="J48" s="15"/>
      <c r="K48" s="15"/>
      <c r="L48" s="13"/>
      <c r="M48" s="18"/>
      <c r="N48" s="19"/>
      <c r="O48" s="18"/>
      <c r="P48" s="13"/>
    </row>
    <row r="49" spans="1:16" ht="12.75">
      <c r="A49" s="36"/>
      <c r="B49" s="16"/>
      <c r="C49" s="16"/>
      <c r="D49" s="16"/>
      <c r="E49" s="15"/>
      <c r="F49" s="15"/>
      <c r="G49" s="16"/>
      <c r="H49" s="16"/>
      <c r="I49" s="16"/>
      <c r="J49" s="15"/>
      <c r="K49" s="15"/>
      <c r="L49" s="13"/>
      <c r="M49" s="18"/>
      <c r="N49" s="19"/>
      <c r="O49" s="18"/>
      <c r="P49" s="13"/>
    </row>
    <row r="50" spans="1:16" ht="12.75">
      <c r="A50" s="15"/>
      <c r="B50" s="16"/>
      <c r="C50" s="16"/>
      <c r="D50" s="16"/>
      <c r="E50" s="15"/>
      <c r="F50" s="15"/>
      <c r="G50" s="16"/>
      <c r="H50" s="16"/>
      <c r="I50" s="16"/>
      <c r="J50" s="15"/>
      <c r="K50" s="15"/>
      <c r="L50" s="13"/>
      <c r="M50" s="18"/>
      <c r="N50" s="19"/>
      <c r="O50" s="18"/>
      <c r="P50" s="13"/>
    </row>
    <row r="51" spans="1:16" ht="12.75">
      <c r="A51" s="15"/>
      <c r="B51" s="16"/>
      <c r="C51" s="16"/>
      <c r="D51" s="16"/>
      <c r="E51" s="15"/>
      <c r="F51" s="15"/>
      <c r="G51" s="16"/>
      <c r="H51" s="16"/>
      <c r="I51" s="16"/>
      <c r="J51" s="15"/>
      <c r="K51" s="15"/>
      <c r="L51" s="13"/>
      <c r="M51" s="18"/>
      <c r="N51" s="19"/>
      <c r="O51" s="18"/>
      <c r="P51" s="13"/>
    </row>
    <row r="52" spans="1:11" ht="12.75">
      <c r="A52" s="11"/>
      <c r="B52" s="12"/>
      <c r="C52" s="12"/>
      <c r="D52" s="12"/>
      <c r="E52" s="11"/>
      <c r="F52" s="11"/>
      <c r="G52" s="12"/>
      <c r="H52" s="12"/>
      <c r="I52" s="12"/>
      <c r="J52" s="11"/>
      <c r="K52" s="11"/>
    </row>
    <row r="53" spans="1:11" ht="12.75">
      <c r="A53" s="11"/>
      <c r="B53" s="12"/>
      <c r="C53" s="12"/>
      <c r="D53" s="12"/>
      <c r="E53" s="11"/>
      <c r="F53" s="11"/>
      <c r="G53" s="12"/>
      <c r="H53" s="12"/>
      <c r="I53" s="12"/>
      <c r="J53" s="11"/>
      <c r="K53" s="11"/>
    </row>
    <row r="54" spans="1:11" ht="12.75">
      <c r="A54" s="11"/>
      <c r="B54" s="12"/>
      <c r="C54" s="12"/>
      <c r="D54" s="12"/>
      <c r="E54" s="11"/>
      <c r="F54" s="11"/>
      <c r="G54" s="12"/>
      <c r="H54" s="12"/>
      <c r="I54" s="12"/>
      <c r="J54" s="11"/>
      <c r="K54" s="11"/>
    </row>
    <row r="55" spans="1:11" ht="12.75">
      <c r="A55" s="11"/>
      <c r="B55" s="12"/>
      <c r="C55" s="12"/>
      <c r="D55" s="12"/>
      <c r="E55" s="11"/>
      <c r="F55" s="11"/>
      <c r="G55" s="12"/>
      <c r="H55" s="12"/>
      <c r="I55" s="12"/>
      <c r="J55" s="11"/>
      <c r="K55" s="11"/>
    </row>
    <row r="56" spans="1:11" ht="12.75">
      <c r="A56" s="11"/>
      <c r="B56" s="12"/>
      <c r="C56" s="12"/>
      <c r="D56" s="12"/>
      <c r="E56" s="11"/>
      <c r="F56" s="11"/>
      <c r="G56" s="12"/>
      <c r="H56" s="12"/>
      <c r="I56" s="12"/>
      <c r="J56" s="11"/>
      <c r="K56" s="11"/>
    </row>
    <row r="57" spans="1:11" ht="12.75">
      <c r="A57" s="11"/>
      <c r="B57" s="12"/>
      <c r="C57" s="12"/>
      <c r="D57" s="12"/>
      <c r="E57" s="11"/>
      <c r="F57" s="11"/>
      <c r="G57" s="12"/>
      <c r="H57" s="12"/>
      <c r="I57" s="12"/>
      <c r="J57" s="11"/>
      <c r="K57" s="11"/>
    </row>
  </sheetData>
  <sheetProtection/>
  <printOptions horizontalCentered="1"/>
  <pageMargins left="0.2" right="0.2" top="0.82" bottom="0.37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2011-11-15T16:20:52Z</cp:lastPrinted>
  <dcterms:created xsi:type="dcterms:W3CDTF">2010-05-11T11:43:57Z</dcterms:created>
  <dcterms:modified xsi:type="dcterms:W3CDTF">2015-05-13T08:35:05Z</dcterms:modified>
  <cp:category/>
  <cp:version/>
  <cp:contentType/>
  <cp:contentStatus/>
</cp:coreProperties>
</file>