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Princes &amp; George Street" sheetId="1" state="visible" r:id="rId3"/>
    <sheet name="Simplified tab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<sst xmlns="http://schemas.openxmlformats.org/spreadsheetml/2006/main" count="66" uniqueCount="28">
  <si>
    <t xml:space="preserve"> </t>
  </si>
  <si>
    <t xml:space="preserve">Westbound</t>
  </si>
  <si>
    <t xml:space="preserve">Eastbound</t>
  </si>
  <si>
    <t xml:space="preserve">Bikes: non-Voi</t>
  </si>
  <si>
    <r>
      <rPr>
        <b val="true"/>
        <sz val="11"/>
        <color rgb="FF000000"/>
        <rFont val="Calibri"/>
        <family val="2"/>
        <charset val="1"/>
      </rPr>
      <t xml:space="preserve">Bikes: </t>
    </r>
    <r>
      <rPr>
        <b val="true"/>
        <sz val="11"/>
        <color theme="1"/>
        <rFont val="Calibri"/>
        <family val="2"/>
        <charset val="1"/>
      </rPr>
      <t xml:space="preserve">Voi </t>
    </r>
  </si>
  <si>
    <t xml:space="preserve">Bikes: total</t>
  </si>
  <si>
    <r>
      <rPr>
        <b val="true"/>
        <sz val="11"/>
        <color rgb="FF000000"/>
        <rFont val="Calibri"/>
        <family val="2"/>
        <charset val="1"/>
      </rPr>
      <t xml:space="preserve">*Local buses</t>
    </r>
    <r>
      <rPr>
        <b val="true"/>
        <sz val="11"/>
        <color theme="1"/>
        <rFont val="Calibri"/>
        <family val="2"/>
        <charset val="1"/>
      </rPr>
      <t xml:space="preserve"> (public &amp; tour)</t>
    </r>
  </si>
  <si>
    <t xml:space="preserve">**All other traffic</t>
  </si>
  <si>
    <t xml:space="preserve">Total all traffic inc bikes</t>
  </si>
  <si>
    <t xml:space="preserve">Bikes as % of all</t>
  </si>
  <si>
    <t xml:space="preserve">*Local buses (public &amp; tour)</t>
  </si>
  <si>
    <t xml:space="preserve">George Street</t>
  </si>
  <si>
    <t xml:space="preserve">Morning, 8.00-9.00</t>
  </si>
  <si>
    <t xml:space="preserve">Lunchtime, 12.30-13.30</t>
  </si>
  <si>
    <t xml:space="preserve">Princes Street </t>
  </si>
  <si>
    <t xml:space="preserve">Total morning</t>
  </si>
  <si>
    <t xml:space="preserve">Total lunchtime</t>
  </si>
  <si>
    <t xml:space="preserve">Total all 4 count points</t>
  </si>
  <si>
    <t xml:space="preserve">Total east- &amp; west- bound</t>
  </si>
  <si>
    <r>
      <rPr>
        <b val="true"/>
        <sz val="11"/>
        <color theme="1"/>
        <rFont val="Calibri"/>
        <family val="2"/>
        <charset val="1"/>
      </rPr>
      <t xml:space="preserve">Weather:</t>
    </r>
    <r>
      <rPr>
        <sz val="11"/>
        <color theme="1"/>
        <rFont val="Calibri"/>
        <family val="2"/>
        <charset val="1"/>
      </rPr>
      <t xml:space="preserve"> Sunny throughout.  Bit cold in the morning and breezy at lunchtime</t>
    </r>
  </si>
  <si>
    <r>
      <rPr>
        <b val="true"/>
        <i val="true"/>
        <sz val="11"/>
        <color rgb="FF000000"/>
        <rFont val="Calibri"/>
        <family val="2"/>
        <charset val="1"/>
      </rPr>
      <t xml:space="preserve">George St notes:  </t>
    </r>
    <r>
      <rPr>
        <sz val="11"/>
        <color theme="1"/>
        <rFont val="Calibri"/>
        <family val="2"/>
        <charset val="1"/>
      </rPr>
      <t xml:space="preserve"> Very congested, especially at lunchtime. Tour buses arrived at 8.30. They were there temporarily due to works on Waterloo Place, according to one of the bus drivers. </t>
    </r>
  </si>
  <si>
    <r>
      <rPr>
        <b val="true"/>
        <i val="true"/>
        <sz val="11"/>
        <color rgb="FF000000"/>
        <rFont val="Calibri"/>
        <family val="2"/>
        <charset val="1"/>
      </rPr>
      <t xml:space="preserve">Princes St notes:</t>
    </r>
    <r>
      <rPr>
        <sz val="11"/>
        <color theme="1"/>
        <rFont val="Calibri"/>
        <family val="2"/>
        <charset val="1"/>
      </rPr>
      <t xml:space="preserve"> During the morning count, almost all bikes were ‘commuter’  bikes, whereas at lunch time, they were outnumbered by delivery bikes. I saw at least one westbound sensible looking cyclist mounting the pavement, west bound, as the bus had occupied any possible bike space next to  the pavement. </t>
    </r>
  </si>
  <si>
    <r>
      <rPr>
        <b val="true"/>
        <sz val="11"/>
        <color theme="1"/>
        <rFont val="Calibri"/>
        <family val="2"/>
        <charset val="1"/>
      </rPr>
      <t xml:space="preserve">*Local buses </t>
    </r>
    <r>
      <rPr>
        <sz val="11"/>
        <color theme="1"/>
        <rFont val="Calibri"/>
        <family val="2"/>
        <charset val="1"/>
      </rPr>
      <t xml:space="preserve">– includes Edinburgh Tour buses, City Sightseeing Edinburgh Tour Bus, Lothian Buses, Airlink, East Coast Buses, Lothian Country, Midland Bluebird, First Bus, Borders, McGill's, Houston's</t>
    </r>
  </si>
  <si>
    <r>
      <rPr>
        <b val="true"/>
        <sz val="11"/>
        <color theme="1"/>
        <rFont val="Calibri"/>
        <family val="2"/>
        <charset val="1"/>
      </rPr>
      <t xml:space="preserve">**All other traffic -</t>
    </r>
    <r>
      <rPr>
        <sz val="11"/>
        <color theme="1"/>
        <rFont val="Calibri"/>
        <family val="2"/>
        <charset val="1"/>
      </rPr>
      <t xml:space="preserve"> includes coaches, i.e. National Express, CityLink, Ember, Flixbus, Stagecoach Megabus.    We asked the Council to consider removing these from Princes Street.</t>
    </r>
  </si>
  <si>
    <t xml:space="preserve">Spokes traffic count, Princes St &amp; George St, Thurs 24 September 2026</t>
  </si>
  <si>
    <t xml:space="preserve">All traffic inc bikes</t>
  </si>
  <si>
    <r>
      <rPr>
        <b val="true"/>
        <i val="true"/>
        <sz val="11"/>
        <color theme="1"/>
        <rFont val="Calibri"/>
        <family val="2"/>
        <charset val="1"/>
      </rPr>
      <t xml:space="preserve">Count locations:</t>
    </r>
    <r>
      <rPr>
        <sz val="11"/>
        <color theme="1"/>
        <rFont val="Calibri"/>
        <family val="2"/>
        <charset val="1"/>
      </rPr>
      <t xml:space="preserve">   The counts were between Hanover and Frederick Streets;  Princes Street outside Primark and George St  just west of the Assembly Rooms</t>
    </r>
  </si>
  <si>
    <r>
      <rPr>
        <b val="true"/>
        <sz val="11"/>
        <color theme="1"/>
        <rFont val="Calibri"/>
        <family val="2"/>
        <charset val="1"/>
      </rPr>
      <t xml:space="preserve">**All other traffic -</t>
    </r>
    <r>
      <rPr>
        <sz val="11"/>
        <color theme="1"/>
        <rFont val="Calibri"/>
        <family val="2"/>
        <charset val="1"/>
      </rPr>
      <t xml:space="preserve"> includes coaches, i.e. National Express, CityLink, Ember, Flixbus, Stagecoach Megabus.    We had asked the Council to consider removing these from Princes Street.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</si>
</sst>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b val="true"/>
      <i val="true"/>
      <sz val="11"/>
      <color theme="1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4" min="2" style="2" width="6.14"/>
    <col collapsed="false" customWidth="true" hidden="false" outlineLevel="0" max="5" min="5" style="2" width="11.29"/>
    <col collapsed="false" customWidth="true" hidden="false" outlineLevel="0" max="6" min="6" style="2" width="6.14"/>
    <col collapsed="false" customWidth="true" hidden="false" outlineLevel="0" max="10" min="8" style="0" width="5.71"/>
    <col collapsed="false" customWidth="true" hidden="false" outlineLevel="0" max="12" min="11" style="0" width="6.14"/>
    <col collapsed="false" customWidth="true" hidden="false" outlineLevel="0" max="13" min="13" style="0" width="11"/>
    <col collapsed="false" customWidth="true" hidden="false" outlineLevel="0" max="14" min="14" style="0" width="6.29"/>
    <col collapsed="false" customWidth="true" hidden="false" outlineLevel="0" max="16" min="16" style="0" width="6.43"/>
  </cols>
  <sheetData>
    <row r="1" s="4" customFormat="true" ht="15" hidden="false" customHeight="false" outlineLevel="0" collapsed="false">
      <c r="A1" s="1" t="s">
        <v>0</v>
      </c>
      <c r="B1" s="3" t="s">
        <v>1</v>
      </c>
      <c r="C1" s="3"/>
      <c r="D1" s="3"/>
      <c r="E1" s="3"/>
      <c r="F1" s="3"/>
      <c r="J1" s="4" t="s">
        <v>2</v>
      </c>
    </row>
    <row r="2" customFormat="false" ht="38.25" hidden="false" customHeight="true" outlineLevel="0" collapsed="false">
      <c r="A2" s="5"/>
      <c r="B2" s="6" t="s">
        <v>3</v>
      </c>
      <c r="C2" s="7" t="s">
        <v>4</v>
      </c>
      <c r="D2" s="6" t="s">
        <v>5</v>
      </c>
      <c r="E2" s="7" t="s">
        <v>6</v>
      </c>
      <c r="F2" s="6" t="s">
        <v>7</v>
      </c>
      <c r="G2" s="6" t="s">
        <v>8</v>
      </c>
      <c r="H2" s="6" t="s">
        <v>9</v>
      </c>
      <c r="I2" s="6"/>
      <c r="J2" s="6" t="s">
        <v>3</v>
      </c>
      <c r="K2" s="7" t="s">
        <v>4</v>
      </c>
      <c r="L2" s="6" t="s">
        <v>5</v>
      </c>
      <c r="M2" s="6" t="s">
        <v>10</v>
      </c>
      <c r="N2" s="6" t="s">
        <v>7</v>
      </c>
      <c r="O2" s="6" t="s">
        <v>8</v>
      </c>
      <c r="P2" s="6" t="s">
        <v>9</v>
      </c>
    </row>
    <row r="3" customFormat="false" ht="13.5" hidden="false" customHeight="true" outlineLevel="0" collapsed="false">
      <c r="A3" s="5" t="s">
        <v>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customFormat="false" ht="15" hidden="false" customHeight="false" outlineLevel="0" collapsed="false">
      <c r="A4" s="1" t="s">
        <v>12</v>
      </c>
      <c r="B4" s="8" t="n">
        <v>73</v>
      </c>
      <c r="C4" s="8" t="n">
        <v>46</v>
      </c>
      <c r="D4" s="8" t="n">
        <f aca="false">SUM(B4:C4)</f>
        <v>119</v>
      </c>
      <c r="E4" s="8" t="n">
        <v>14</v>
      </c>
      <c r="F4" s="8" t="n">
        <v>205</v>
      </c>
      <c r="G4" s="8" t="n">
        <f aca="false">SUM(D4:F4)</f>
        <v>338</v>
      </c>
      <c r="H4" s="9" t="n">
        <f aca="false">D4/G4</f>
        <v>0.35207100591716</v>
      </c>
      <c r="I4" s="8"/>
      <c r="J4" s="8" t="n">
        <v>56</v>
      </c>
      <c r="K4" s="8" t="n">
        <v>14</v>
      </c>
      <c r="L4" s="8" t="n">
        <f aca="false">SUM(J4:K4)</f>
        <v>70</v>
      </c>
      <c r="M4" s="8" t="n">
        <v>34</v>
      </c>
      <c r="N4" s="8" t="n">
        <v>146</v>
      </c>
      <c r="O4" s="8" t="n">
        <f aca="false">SUM(L4:N4)</f>
        <v>250</v>
      </c>
      <c r="P4" s="9" t="n">
        <f aca="false">L4/O4</f>
        <v>0.28</v>
      </c>
    </row>
    <row r="5" customFormat="false" ht="15" hidden="false" customHeight="false" outlineLevel="0" collapsed="false">
      <c r="A5" s="1" t="s">
        <v>13</v>
      </c>
      <c r="B5" s="8" t="n">
        <v>44</v>
      </c>
      <c r="C5" s="8" t="n">
        <v>14</v>
      </c>
      <c r="D5" s="8" t="n">
        <f aca="false">SUM(B5:C5)</f>
        <v>58</v>
      </c>
      <c r="E5" s="8" t="n">
        <v>15</v>
      </c>
      <c r="F5" s="8" t="n">
        <v>203</v>
      </c>
      <c r="G5" s="8" t="n">
        <f aca="false">SUM(D5:F5)</f>
        <v>276</v>
      </c>
      <c r="H5" s="9" t="n">
        <f aca="false">D5/G5</f>
        <v>0.210144927536232</v>
      </c>
      <c r="I5" s="8"/>
      <c r="J5" s="8" t="n">
        <v>34</v>
      </c>
      <c r="K5" s="8" t="n">
        <v>17</v>
      </c>
      <c r="L5" s="8" t="n">
        <f aca="false">SUM(J5:K5)</f>
        <v>51</v>
      </c>
      <c r="M5" s="8" t="n">
        <v>57</v>
      </c>
      <c r="N5" s="8" t="n">
        <v>156</v>
      </c>
      <c r="O5" s="8" t="n">
        <f aca="false">SUM(L5:N5)</f>
        <v>264</v>
      </c>
      <c r="P5" s="9" t="n">
        <f aca="false">L5/O5</f>
        <v>0.193181818181818</v>
      </c>
    </row>
    <row r="6" customFormat="false" ht="15" hidden="false" customHeight="false" outlineLevel="0" collapsed="false">
      <c r="A6" s="10" t="s">
        <v>14</v>
      </c>
      <c r="B6" s="8"/>
      <c r="C6" s="8"/>
      <c r="D6" s="8"/>
      <c r="E6" s="8"/>
      <c r="F6" s="8"/>
      <c r="G6" s="8"/>
      <c r="H6" s="9"/>
      <c r="I6" s="8"/>
      <c r="J6" s="11"/>
      <c r="K6" s="11"/>
      <c r="L6" s="8"/>
      <c r="M6" s="11"/>
      <c r="N6" s="11"/>
      <c r="O6" s="8"/>
      <c r="P6" s="9"/>
    </row>
    <row r="7" customFormat="false" ht="15" hidden="false" customHeight="false" outlineLevel="0" collapsed="false">
      <c r="A7" s="1" t="s">
        <v>12</v>
      </c>
      <c r="B7" s="8" t="n">
        <v>50</v>
      </c>
      <c r="C7" s="8" t="n">
        <v>15</v>
      </c>
      <c r="D7" s="8" t="n">
        <f aca="false">SUM(B7:C7)</f>
        <v>65</v>
      </c>
      <c r="E7" s="8" t="n">
        <v>95</v>
      </c>
      <c r="F7" s="8" t="n">
        <v>36</v>
      </c>
      <c r="G7" s="8" t="n">
        <f aca="false">SUM(D7:F7)</f>
        <v>196</v>
      </c>
      <c r="H7" s="9" t="n">
        <f aca="false">D7/G7</f>
        <v>0.331632653061224</v>
      </c>
      <c r="I7" s="8"/>
      <c r="J7" s="8" t="n">
        <v>45</v>
      </c>
      <c r="K7" s="8" t="n">
        <v>8</v>
      </c>
      <c r="L7" s="8" t="n">
        <f aca="false">SUM(J7:K7)</f>
        <v>53</v>
      </c>
      <c r="M7" s="8" t="n">
        <v>76</v>
      </c>
      <c r="N7" s="8" t="n">
        <v>29</v>
      </c>
      <c r="O7" s="8" t="n">
        <f aca="false">SUM(L7:N7)</f>
        <v>158</v>
      </c>
      <c r="P7" s="9" t="n">
        <f aca="false">L7/O7</f>
        <v>0.335443037974684</v>
      </c>
    </row>
    <row r="8" customFormat="false" ht="15" hidden="false" customHeight="false" outlineLevel="0" collapsed="false">
      <c r="A8" s="1" t="s">
        <v>13</v>
      </c>
      <c r="B8" s="8" t="n">
        <v>27</v>
      </c>
      <c r="C8" s="8" t="n">
        <v>5</v>
      </c>
      <c r="D8" s="8" t="n">
        <f aca="false">SUM(B8:C8)</f>
        <v>32</v>
      </c>
      <c r="E8" s="8" t="n">
        <v>98</v>
      </c>
      <c r="F8" s="8" t="n">
        <v>35</v>
      </c>
      <c r="G8" s="8" t="n">
        <f aca="false">SUM(D8:F8)</f>
        <v>165</v>
      </c>
      <c r="H8" s="9" t="n">
        <f aca="false">D8/G8</f>
        <v>0.193939393939394</v>
      </c>
      <c r="I8" s="8"/>
      <c r="J8" s="8" t="n">
        <v>39</v>
      </c>
      <c r="K8" s="8" t="n">
        <v>7</v>
      </c>
      <c r="L8" s="8" t="n">
        <f aca="false">SUM(J8:K8)</f>
        <v>46</v>
      </c>
      <c r="M8" s="8" t="n">
        <v>80</v>
      </c>
      <c r="N8" s="8" t="n">
        <v>40</v>
      </c>
      <c r="O8" s="8" t="n">
        <f aca="false">SUM(L8:N8)</f>
        <v>166</v>
      </c>
      <c r="P8" s="9" t="n">
        <f aca="false">L8/O8</f>
        <v>0.27710843373494</v>
      </c>
    </row>
    <row r="9" customFormat="false" ht="15" hidden="false" customHeight="false" outlineLevel="0" collapsed="false">
      <c r="D9" s="8"/>
      <c r="G9" s="8"/>
      <c r="H9" s="9"/>
      <c r="L9" s="8"/>
      <c r="O9" s="8"/>
      <c r="P9" s="9"/>
    </row>
    <row r="10" customFormat="false" ht="15" hidden="false" customHeight="false" outlineLevel="0" collapsed="false">
      <c r="A10" s="1" t="s">
        <v>15</v>
      </c>
      <c r="B10" s="12" t="n">
        <f aca="false">SUM(B4,B7)</f>
        <v>123</v>
      </c>
      <c r="C10" s="12" t="n">
        <f aca="false">SUM(C4,C7)</f>
        <v>61</v>
      </c>
      <c r="D10" s="8" t="n">
        <f aca="false">SUM(B10:C10)</f>
        <v>184</v>
      </c>
      <c r="E10" s="12" t="n">
        <f aca="false">SUM(E4,E7)</f>
        <v>109</v>
      </c>
      <c r="F10" s="12" t="n">
        <f aca="false">SUM(F4,F7)</f>
        <v>241</v>
      </c>
      <c r="G10" s="8" t="n">
        <f aca="false">SUM(D10:F10)</f>
        <v>534</v>
      </c>
      <c r="H10" s="9" t="n">
        <f aca="false">D10/G10</f>
        <v>0.344569288389513</v>
      </c>
      <c r="I10" s="13"/>
      <c r="J10" s="12" t="n">
        <f aca="false">SUM(J4,J7)</f>
        <v>101</v>
      </c>
      <c r="K10" s="12" t="n">
        <f aca="false">SUM(K4,K7)</f>
        <v>22</v>
      </c>
      <c r="L10" s="8" t="n">
        <f aca="false">SUM(J10:K10)</f>
        <v>123</v>
      </c>
      <c r="M10" s="12" t="n">
        <f aca="false">SUM(M4,M7)</f>
        <v>110</v>
      </c>
      <c r="N10" s="12" t="n">
        <f aca="false">SUM(N4,N7)</f>
        <v>175</v>
      </c>
      <c r="O10" s="8" t="n">
        <f aca="false">SUM(L10:N10)</f>
        <v>408</v>
      </c>
      <c r="P10" s="9" t="n">
        <f aca="false">L10/O10</f>
        <v>0.301470588235294</v>
      </c>
    </row>
    <row r="11" customFormat="false" ht="15" hidden="false" customHeight="false" outlineLevel="0" collapsed="false">
      <c r="A11" s="1" t="s">
        <v>16</v>
      </c>
      <c r="B11" s="12" t="n">
        <f aca="false">SUM(B5,B8)</f>
        <v>71</v>
      </c>
      <c r="C11" s="12" t="n">
        <f aca="false">SUM(C5,C8)</f>
        <v>19</v>
      </c>
      <c r="D11" s="12" t="n">
        <f aca="false">SUM(D5,D8)</f>
        <v>90</v>
      </c>
      <c r="E11" s="12" t="n">
        <f aca="false">SUM(E5,E8)</f>
        <v>113</v>
      </c>
      <c r="F11" s="12" t="n">
        <f aca="false">SUM(F5,F8)</f>
        <v>238</v>
      </c>
      <c r="G11" s="8" t="n">
        <f aca="false">SUM(D11:F11)</f>
        <v>441</v>
      </c>
      <c r="H11" s="9" t="n">
        <f aca="false">D11/G11</f>
        <v>0.204081632653061</v>
      </c>
      <c r="I11" s="13"/>
      <c r="J11" s="12" t="n">
        <f aca="false">SUM(J5,J8)</f>
        <v>73</v>
      </c>
      <c r="K11" s="12" t="n">
        <f aca="false">SUM(K5,K8)</f>
        <v>24</v>
      </c>
      <c r="L11" s="8" t="n">
        <f aca="false">SUM(J11:K11)</f>
        <v>97</v>
      </c>
      <c r="M11" s="12" t="n">
        <f aca="false">SUM(M5,M8)</f>
        <v>137</v>
      </c>
      <c r="N11" s="12" t="n">
        <f aca="false">SUM(N5,N8)</f>
        <v>196</v>
      </c>
      <c r="O11" s="8" t="n">
        <f aca="false">SUM(L11:N11)</f>
        <v>430</v>
      </c>
      <c r="P11" s="9" t="n">
        <f aca="false">L11/O11</f>
        <v>0.225581395348837</v>
      </c>
    </row>
    <row r="12" customFormat="false" ht="15" hidden="false" customHeight="false" outlineLevel="0" collapsed="false">
      <c r="A12" s="1" t="s">
        <v>17</v>
      </c>
      <c r="B12" s="12" t="n">
        <f aca="false">SUM(B4:B8)</f>
        <v>194</v>
      </c>
      <c r="C12" s="12" t="n">
        <f aca="false">SUM(C4:C8)</f>
        <v>80</v>
      </c>
      <c r="D12" s="8" t="n">
        <f aca="false">SUM(B12:C12)</f>
        <v>274</v>
      </c>
      <c r="E12" s="12" t="n">
        <f aca="false">SUM(E4:E8)</f>
        <v>222</v>
      </c>
      <c r="F12" s="12" t="n">
        <f aca="false">SUM(F4:F8)</f>
        <v>479</v>
      </c>
      <c r="G12" s="8" t="n">
        <f aca="false">SUM(D12:F12)</f>
        <v>975</v>
      </c>
      <c r="H12" s="9" t="n">
        <f aca="false">D12/G12</f>
        <v>0.281025641025641</v>
      </c>
      <c r="I12" s="12"/>
      <c r="J12" s="12" t="n">
        <f aca="false">SUM(J4:J8)</f>
        <v>174</v>
      </c>
      <c r="K12" s="12" t="n">
        <f aca="false">SUM(K4:K8)</f>
        <v>46</v>
      </c>
      <c r="L12" s="8" t="n">
        <f aca="false">SUM(J12:K12)</f>
        <v>220</v>
      </c>
      <c r="M12" s="12" t="n">
        <f aca="false">SUM(M4:M8)</f>
        <v>247</v>
      </c>
      <c r="N12" s="12" t="n">
        <f aca="false">SUM(N4:N8)</f>
        <v>371</v>
      </c>
      <c r="O12" s="8" t="n">
        <f aca="false">SUM(L12:N12)</f>
        <v>838</v>
      </c>
      <c r="P12" s="9" t="n">
        <f aca="false">L12/O12</f>
        <v>0.262529832935561</v>
      </c>
    </row>
    <row r="13" customFormat="false" ht="15" hidden="false" customHeight="false" outlineLevel="0" collapsed="false">
      <c r="B13" s="12"/>
      <c r="C13" s="12"/>
      <c r="D13" s="8"/>
      <c r="E13" s="12"/>
      <c r="F13" s="12"/>
      <c r="G13" s="8"/>
      <c r="H13" s="9"/>
      <c r="I13" s="12"/>
      <c r="J13" s="12"/>
      <c r="K13" s="12"/>
      <c r="L13" s="8"/>
      <c r="M13" s="12"/>
      <c r="N13" s="12"/>
      <c r="O13" s="8"/>
      <c r="P13" s="9"/>
    </row>
    <row r="14" customFormat="false" ht="15" hidden="false" customHeight="false" outlineLevel="0" collapsed="false">
      <c r="A14" s="1" t="s">
        <v>18</v>
      </c>
      <c r="B14" s="12" t="n">
        <f aca="false">SUM(B12,J12)</f>
        <v>368</v>
      </c>
      <c r="C14" s="12" t="n">
        <f aca="false">SUM(C12,K12)</f>
        <v>126</v>
      </c>
      <c r="D14" s="12" t="n">
        <f aca="false">SUM(D12,L12)</f>
        <v>494</v>
      </c>
      <c r="E14" s="12" t="n">
        <f aca="false">SUM(E12,M12)</f>
        <v>469</v>
      </c>
      <c r="F14" s="12" t="n">
        <f aca="false">SUM(F12,N12)</f>
        <v>850</v>
      </c>
      <c r="G14" s="12" t="n">
        <f aca="false">SUM(G12,O12)</f>
        <v>1813</v>
      </c>
      <c r="H14" s="9" t="n">
        <f aca="false">D14/G14</f>
        <v>0.272476558190844</v>
      </c>
      <c r="I14" s="12"/>
      <c r="J14" s="12"/>
      <c r="K14" s="12"/>
      <c r="L14" s="12"/>
      <c r="M14" s="12"/>
      <c r="N14" s="12"/>
      <c r="O14" s="12"/>
      <c r="P14" s="12"/>
    </row>
    <row r="15" customFormat="false" ht="15" hidden="false" customHeight="false" outlineLevel="0" collapsed="false">
      <c r="B15" s="12"/>
      <c r="C15" s="12"/>
      <c r="D15" s="8"/>
      <c r="E15" s="12"/>
      <c r="F15" s="12"/>
      <c r="G15" s="8"/>
      <c r="H15" s="9"/>
      <c r="I15" s="12"/>
      <c r="J15" s="12"/>
      <c r="K15" s="12"/>
      <c r="L15" s="8"/>
      <c r="M15" s="12"/>
      <c r="N15" s="12"/>
      <c r="O15" s="8"/>
      <c r="P15" s="9"/>
    </row>
    <row r="16" s="15" customFormat="true" ht="21" hidden="false" customHeight="true" outlineLevel="0" collapsed="false">
      <c r="A16" s="14" t="s">
        <v>19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="15" customFormat="true" ht="15" hidden="false" customHeight="false" outlineLevel="0" collapsed="false">
      <c r="A17" s="5"/>
      <c r="B17" s="16"/>
      <c r="C17" s="16"/>
      <c r="D17" s="16"/>
      <c r="E17" s="16"/>
      <c r="F17" s="16"/>
      <c r="G17" s="17"/>
      <c r="H17" s="17"/>
      <c r="I17" s="17"/>
      <c r="J17" s="17"/>
      <c r="K17" s="17"/>
      <c r="L17" s="17"/>
      <c r="M17" s="17"/>
      <c r="N17" s="17"/>
    </row>
    <row r="18" s="15" customFormat="true" ht="25.5" hidden="false" customHeight="true" outlineLevel="0" collapsed="false">
      <c r="A18" s="18" t="s">
        <v>20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="15" customFormat="true" ht="15" hidden="false" customHeight="false" outlineLevel="0" collapsed="false">
      <c r="A19" s="19"/>
      <c r="B19" s="16"/>
      <c r="C19" s="16"/>
      <c r="D19" s="16"/>
      <c r="E19" s="16"/>
      <c r="F19" s="16"/>
      <c r="G19" s="17"/>
      <c r="H19" s="17"/>
      <c r="I19" s="17"/>
      <c r="J19" s="17"/>
      <c r="K19" s="17"/>
      <c r="L19" s="17"/>
      <c r="M19" s="17"/>
      <c r="N19" s="17"/>
    </row>
    <row r="20" customFormat="false" ht="37.5" hidden="false" customHeight="true" outlineLevel="0" collapsed="false">
      <c r="A20" s="20" t="s">
        <v>21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5"/>
      <c r="P20" s="15"/>
    </row>
    <row r="22" customFormat="false" ht="25.5" hidden="false" customHeight="true" outlineLevel="0" collapsed="false">
      <c r="A22" s="21" t="s">
        <v>22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15"/>
      <c r="P22" s="15"/>
    </row>
    <row r="23" customFormat="false" ht="26.25" hidden="false" customHeight="true" outlineLevel="0" collapsed="false">
      <c r="A23" s="21" t="s">
        <v>23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5"/>
      <c r="P23" s="15"/>
    </row>
    <row r="24" customFormat="false" ht="12.75" hidden="false" customHeight="true" outlineLevel="0" collapsed="false"/>
    <row r="25" customFormat="false" ht="12" hidden="false" customHeight="true" outlineLevel="0" collapsed="false"/>
  </sheetData>
  <mergeCells count="5">
    <mergeCell ref="A16:N16"/>
    <mergeCell ref="A18:N18"/>
    <mergeCell ref="A20:N20"/>
    <mergeCell ref="A22:N22"/>
    <mergeCell ref="A23:N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" activeCellId="0" sqref="H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22"/>
    <col collapsed="false" customWidth="true" hidden="false" outlineLevel="0" max="4" min="2" style="2" width="6.14"/>
    <col collapsed="false" customWidth="true" hidden="false" outlineLevel="0" max="5" min="5" style="2" width="12.57"/>
    <col collapsed="false" customWidth="true" hidden="false" outlineLevel="0" max="6" min="6" style="2" width="6.14"/>
    <col collapsed="false" customWidth="true" hidden="false" outlineLevel="0" max="8" min="8" style="0" width="7.29"/>
    <col collapsed="false" customWidth="true" hidden="false" outlineLevel="0" max="10" min="9" style="0" width="5.71"/>
    <col collapsed="false" customWidth="true" hidden="false" outlineLevel="0" max="12" min="11" style="0" width="6.14"/>
    <col collapsed="false" customWidth="true" hidden="false" outlineLevel="0" max="13" min="13" style="0" width="13"/>
    <col collapsed="false" customWidth="true" hidden="false" outlineLevel="0" max="14" min="14" style="0" width="6.29"/>
    <col collapsed="false" customWidth="true" hidden="false" outlineLevel="0" max="16" min="16" style="0" width="7.57"/>
  </cols>
  <sheetData>
    <row r="1" customFormat="false" ht="15" hidden="false" customHeight="false" outlineLevel="0" collapsed="false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3" s="4" customFormat="true" ht="14.25" hidden="false" customHeight="true" outlineLevel="0" collapsed="false">
      <c r="A3" s="1" t="s">
        <v>0</v>
      </c>
      <c r="B3" s="3" t="s">
        <v>1</v>
      </c>
      <c r="C3" s="3"/>
      <c r="D3" s="3"/>
      <c r="E3" s="3"/>
      <c r="F3" s="3"/>
      <c r="J3" s="4" t="s">
        <v>2</v>
      </c>
    </row>
    <row r="4" customFormat="false" ht="44.25" hidden="false" customHeight="true" outlineLevel="0" collapsed="false">
      <c r="A4" s="5"/>
      <c r="B4" s="6" t="s">
        <v>3</v>
      </c>
      <c r="C4" s="7" t="s">
        <v>4</v>
      </c>
      <c r="D4" s="22" t="s">
        <v>5</v>
      </c>
      <c r="E4" s="7" t="s">
        <v>6</v>
      </c>
      <c r="F4" s="6" t="s">
        <v>7</v>
      </c>
      <c r="G4" s="6" t="s">
        <v>25</v>
      </c>
      <c r="H4" s="22" t="s">
        <v>9</v>
      </c>
      <c r="I4" s="6"/>
      <c r="J4" s="6" t="s">
        <v>3</v>
      </c>
      <c r="K4" s="7" t="s">
        <v>4</v>
      </c>
      <c r="L4" s="22" t="s">
        <v>5</v>
      </c>
      <c r="M4" s="6" t="s">
        <v>10</v>
      </c>
      <c r="N4" s="6" t="s">
        <v>7</v>
      </c>
      <c r="O4" s="6" t="s">
        <v>25</v>
      </c>
      <c r="P4" s="22" t="s">
        <v>9</v>
      </c>
    </row>
    <row r="5" customFormat="false" ht="13.5" hidden="false" customHeight="true" outlineLevel="0" collapsed="false">
      <c r="A5" s="5" t="s">
        <v>11</v>
      </c>
      <c r="B5" s="6"/>
      <c r="C5" s="6"/>
      <c r="D5" s="22"/>
      <c r="E5" s="6"/>
      <c r="F5" s="6"/>
      <c r="G5" s="6"/>
      <c r="H5" s="22"/>
      <c r="I5" s="6"/>
      <c r="J5" s="6"/>
      <c r="K5" s="6"/>
      <c r="L5" s="6"/>
      <c r="M5" s="6"/>
      <c r="N5" s="6"/>
      <c r="O5" s="6"/>
      <c r="P5" s="6"/>
    </row>
    <row r="6" customFormat="false" ht="15" hidden="false" customHeight="false" outlineLevel="0" collapsed="false">
      <c r="A6" s="1" t="s">
        <v>12</v>
      </c>
      <c r="B6" s="8" t="n">
        <v>73</v>
      </c>
      <c r="C6" s="8" t="n">
        <v>46</v>
      </c>
      <c r="D6" s="23" t="n">
        <f aca="false">SUM(B6:C6)</f>
        <v>119</v>
      </c>
      <c r="E6" s="8" t="n">
        <v>14</v>
      </c>
      <c r="F6" s="8" t="n">
        <v>205</v>
      </c>
      <c r="G6" s="8" t="n">
        <f aca="false">SUM(D6:F6)</f>
        <v>338</v>
      </c>
      <c r="H6" s="24" t="n">
        <f aca="false">D6/G6</f>
        <v>0.35207100591716</v>
      </c>
      <c r="I6" s="8"/>
      <c r="J6" s="8" t="n">
        <v>56</v>
      </c>
      <c r="K6" s="8" t="n">
        <v>14</v>
      </c>
      <c r="L6" s="23" t="n">
        <f aca="false">SUM(J6:K6)</f>
        <v>70</v>
      </c>
      <c r="M6" s="8" t="n">
        <v>34</v>
      </c>
      <c r="N6" s="8" t="n">
        <v>146</v>
      </c>
      <c r="O6" s="8" t="n">
        <f aca="false">SUM(L6:N6)</f>
        <v>250</v>
      </c>
      <c r="P6" s="24" t="n">
        <f aca="false">L6/O6</f>
        <v>0.28</v>
      </c>
    </row>
    <row r="7" customFormat="false" ht="15" hidden="false" customHeight="false" outlineLevel="0" collapsed="false">
      <c r="A7" s="1" t="s">
        <v>13</v>
      </c>
      <c r="B7" s="8" t="n">
        <v>44</v>
      </c>
      <c r="C7" s="8" t="n">
        <v>14</v>
      </c>
      <c r="D7" s="23" t="n">
        <f aca="false">SUM(B7:C7)</f>
        <v>58</v>
      </c>
      <c r="E7" s="8" t="n">
        <v>15</v>
      </c>
      <c r="F7" s="8" t="n">
        <v>203</v>
      </c>
      <c r="G7" s="8" t="n">
        <f aca="false">SUM(D7:F7)</f>
        <v>276</v>
      </c>
      <c r="H7" s="24" t="n">
        <f aca="false">D7/G7</f>
        <v>0.210144927536232</v>
      </c>
      <c r="I7" s="8"/>
      <c r="J7" s="8" t="n">
        <v>34</v>
      </c>
      <c r="K7" s="8" t="n">
        <v>17</v>
      </c>
      <c r="L7" s="23" t="n">
        <f aca="false">SUM(J7:K7)</f>
        <v>51</v>
      </c>
      <c r="M7" s="8" t="n">
        <v>57</v>
      </c>
      <c r="N7" s="8" t="n">
        <v>156</v>
      </c>
      <c r="O7" s="8" t="n">
        <f aca="false">SUM(L7:N7)</f>
        <v>264</v>
      </c>
      <c r="P7" s="24" t="n">
        <f aca="false">L7/O7</f>
        <v>0.193181818181818</v>
      </c>
    </row>
    <row r="8" customFormat="false" ht="15" hidden="false" customHeight="false" outlineLevel="0" collapsed="false">
      <c r="A8" s="10" t="s">
        <v>14</v>
      </c>
      <c r="B8" s="8"/>
      <c r="C8" s="8"/>
      <c r="D8" s="23"/>
      <c r="E8" s="8"/>
      <c r="F8" s="8"/>
      <c r="G8" s="8"/>
      <c r="H8" s="24"/>
      <c r="I8" s="8"/>
      <c r="J8" s="11"/>
      <c r="K8" s="11"/>
      <c r="L8" s="23"/>
      <c r="M8" s="11"/>
      <c r="N8" s="11"/>
      <c r="O8" s="8"/>
      <c r="P8" s="24"/>
    </row>
    <row r="9" customFormat="false" ht="15" hidden="false" customHeight="false" outlineLevel="0" collapsed="false">
      <c r="A9" s="1" t="s">
        <v>12</v>
      </c>
      <c r="B9" s="8" t="n">
        <v>50</v>
      </c>
      <c r="C9" s="8" t="n">
        <v>15</v>
      </c>
      <c r="D9" s="23" t="n">
        <f aca="false">SUM(B9:C9)</f>
        <v>65</v>
      </c>
      <c r="E9" s="8" t="n">
        <v>95</v>
      </c>
      <c r="F9" s="8" t="n">
        <v>36</v>
      </c>
      <c r="G9" s="8" t="n">
        <f aca="false">SUM(D9:F9)</f>
        <v>196</v>
      </c>
      <c r="H9" s="24" t="n">
        <f aca="false">D9/G9</f>
        <v>0.331632653061224</v>
      </c>
      <c r="I9" s="8"/>
      <c r="J9" s="8" t="n">
        <v>45</v>
      </c>
      <c r="K9" s="8" t="n">
        <v>8</v>
      </c>
      <c r="L9" s="23" t="n">
        <f aca="false">SUM(J9:K9)</f>
        <v>53</v>
      </c>
      <c r="M9" s="8" t="n">
        <v>76</v>
      </c>
      <c r="N9" s="8" t="n">
        <v>29</v>
      </c>
      <c r="O9" s="8" t="n">
        <f aca="false">SUM(L9:N9)</f>
        <v>158</v>
      </c>
      <c r="P9" s="24" t="n">
        <f aca="false">L9/O9</f>
        <v>0.335443037974684</v>
      </c>
    </row>
    <row r="10" customFormat="false" ht="15" hidden="false" customHeight="false" outlineLevel="0" collapsed="false">
      <c r="A10" s="1" t="s">
        <v>13</v>
      </c>
      <c r="B10" s="8" t="n">
        <v>27</v>
      </c>
      <c r="C10" s="8" t="n">
        <v>5</v>
      </c>
      <c r="D10" s="23" t="n">
        <f aca="false">SUM(B10:C10)</f>
        <v>32</v>
      </c>
      <c r="E10" s="8" t="n">
        <v>98</v>
      </c>
      <c r="F10" s="8" t="n">
        <v>35</v>
      </c>
      <c r="G10" s="8" t="n">
        <f aca="false">SUM(D10:F10)</f>
        <v>165</v>
      </c>
      <c r="H10" s="24" t="n">
        <f aca="false">D10/G10</f>
        <v>0.193939393939394</v>
      </c>
      <c r="I10" s="8"/>
      <c r="J10" s="8" t="n">
        <v>39</v>
      </c>
      <c r="K10" s="8" t="n">
        <v>7</v>
      </c>
      <c r="L10" s="23" t="n">
        <f aca="false">SUM(J10:K10)</f>
        <v>46</v>
      </c>
      <c r="M10" s="8" t="n">
        <v>80</v>
      </c>
      <c r="N10" s="8" t="n">
        <v>40</v>
      </c>
      <c r="O10" s="8" t="n">
        <f aca="false">SUM(L10:N10)</f>
        <v>166</v>
      </c>
      <c r="P10" s="24" t="n">
        <f aca="false">L10/O10</f>
        <v>0.27710843373494</v>
      </c>
    </row>
    <row r="11" customFormat="false" ht="15" hidden="false" customHeight="false" outlineLevel="0" collapsed="false">
      <c r="D11" s="23"/>
      <c r="G11" s="8"/>
      <c r="H11" s="24"/>
      <c r="L11" s="23"/>
      <c r="O11" s="8"/>
      <c r="P11" s="24"/>
    </row>
    <row r="12" customFormat="false" ht="15" hidden="false" customHeight="false" outlineLevel="0" collapsed="false">
      <c r="A12" s="1" t="s">
        <v>15</v>
      </c>
      <c r="B12" s="12" t="n">
        <f aca="false">SUM(B6,B9)</f>
        <v>123</v>
      </c>
      <c r="C12" s="12" t="n">
        <f aca="false">SUM(C6,C9)</f>
        <v>61</v>
      </c>
      <c r="D12" s="23" t="n">
        <f aca="false">SUM(B12:C12)</f>
        <v>184</v>
      </c>
      <c r="E12" s="12" t="n">
        <f aca="false">SUM(E6,E9)</f>
        <v>109</v>
      </c>
      <c r="F12" s="12" t="n">
        <f aca="false">SUM(F6,F9)</f>
        <v>241</v>
      </c>
      <c r="G12" s="8" t="n">
        <f aca="false">SUM(D12:F12)</f>
        <v>534</v>
      </c>
      <c r="H12" s="24" t="n">
        <f aca="false">D12/G12</f>
        <v>0.344569288389513</v>
      </c>
      <c r="I12" s="13"/>
      <c r="J12" s="12" t="n">
        <f aca="false">SUM(J6,J9)</f>
        <v>101</v>
      </c>
      <c r="K12" s="12" t="n">
        <f aca="false">SUM(K6,K9)</f>
        <v>22</v>
      </c>
      <c r="L12" s="23" t="n">
        <f aca="false">SUM(J12:K12)</f>
        <v>123</v>
      </c>
      <c r="M12" s="12" t="n">
        <f aca="false">SUM(M6,M9)</f>
        <v>110</v>
      </c>
      <c r="N12" s="12" t="n">
        <f aca="false">SUM(N6,N9)</f>
        <v>175</v>
      </c>
      <c r="O12" s="8" t="n">
        <f aca="false">SUM(L12:N12)</f>
        <v>408</v>
      </c>
      <c r="P12" s="24" t="n">
        <f aca="false">L12/O12</f>
        <v>0.301470588235294</v>
      </c>
    </row>
    <row r="13" customFormat="false" ht="15" hidden="false" customHeight="false" outlineLevel="0" collapsed="false">
      <c r="A13" s="1" t="s">
        <v>16</v>
      </c>
      <c r="B13" s="12" t="n">
        <f aca="false">SUM(B7,B10)</f>
        <v>71</v>
      </c>
      <c r="C13" s="12" t="n">
        <f aca="false">SUM(C7,C10)</f>
        <v>19</v>
      </c>
      <c r="D13" s="23" t="n">
        <f aca="false">SUM(D7,D10)</f>
        <v>90</v>
      </c>
      <c r="E13" s="12" t="n">
        <f aca="false">SUM(E7,E10)</f>
        <v>113</v>
      </c>
      <c r="F13" s="12" t="n">
        <f aca="false">SUM(F7,F10)</f>
        <v>238</v>
      </c>
      <c r="G13" s="8" t="n">
        <f aca="false">SUM(D13:F13)</f>
        <v>441</v>
      </c>
      <c r="H13" s="24" t="n">
        <f aca="false">D13/G13</f>
        <v>0.204081632653061</v>
      </c>
      <c r="I13" s="13"/>
      <c r="J13" s="12" t="n">
        <f aca="false">SUM(J7,J10)</f>
        <v>73</v>
      </c>
      <c r="K13" s="12" t="n">
        <f aca="false">SUM(K7,K10)</f>
        <v>24</v>
      </c>
      <c r="L13" s="23" t="n">
        <f aca="false">SUM(J13:K13)</f>
        <v>97</v>
      </c>
      <c r="M13" s="12" t="n">
        <f aca="false">SUM(M7,M10)</f>
        <v>137</v>
      </c>
      <c r="N13" s="12" t="n">
        <f aca="false">SUM(N7,N10)</f>
        <v>196</v>
      </c>
      <c r="O13" s="8" t="n">
        <f aca="false">SUM(L13:N13)</f>
        <v>430</v>
      </c>
      <c r="P13" s="24" t="n">
        <f aca="false">L13/O13</f>
        <v>0.225581395348837</v>
      </c>
    </row>
    <row r="14" customFormat="false" ht="15" hidden="false" customHeight="false" outlineLevel="0" collapsed="false">
      <c r="A14" s="1" t="s">
        <v>17</v>
      </c>
      <c r="B14" s="12" t="n">
        <f aca="false">SUM(B6:B10)</f>
        <v>194</v>
      </c>
      <c r="C14" s="12" t="n">
        <f aca="false">SUM(C6:C10)</f>
        <v>80</v>
      </c>
      <c r="D14" s="23" t="n">
        <f aca="false">SUM(B14:C14)</f>
        <v>274</v>
      </c>
      <c r="E14" s="12" t="n">
        <f aca="false">SUM(E6:E10)</f>
        <v>222</v>
      </c>
      <c r="F14" s="12" t="n">
        <f aca="false">SUM(F6:F10)</f>
        <v>479</v>
      </c>
      <c r="G14" s="8" t="n">
        <f aca="false">SUM(D14:F14)</f>
        <v>975</v>
      </c>
      <c r="H14" s="24" t="n">
        <f aca="false">D14/G14</f>
        <v>0.281025641025641</v>
      </c>
      <c r="I14" s="12"/>
      <c r="J14" s="12" t="n">
        <f aca="false">SUM(J6:J10)</f>
        <v>174</v>
      </c>
      <c r="K14" s="12" t="n">
        <f aca="false">SUM(K6:K10)</f>
        <v>46</v>
      </c>
      <c r="L14" s="23" t="n">
        <f aca="false">SUM(J14:K14)</f>
        <v>220</v>
      </c>
      <c r="M14" s="12" t="n">
        <f aca="false">SUM(M6:M10)</f>
        <v>247</v>
      </c>
      <c r="N14" s="12" t="n">
        <f aca="false">SUM(N6:N10)</f>
        <v>371</v>
      </c>
      <c r="O14" s="8" t="n">
        <f aca="false">SUM(L14:N14)</f>
        <v>838</v>
      </c>
      <c r="P14" s="24" t="n">
        <f aca="false">L14/O14</f>
        <v>0.262529832935561</v>
      </c>
    </row>
    <row r="15" customFormat="false" ht="15" hidden="false" customHeight="false" outlineLevel="0" collapsed="false">
      <c r="B15" s="12"/>
      <c r="C15" s="12"/>
      <c r="D15" s="23"/>
      <c r="E15" s="12"/>
      <c r="F15" s="12"/>
      <c r="G15" s="8"/>
      <c r="H15" s="24"/>
      <c r="I15" s="12"/>
      <c r="J15" s="12"/>
      <c r="K15" s="12"/>
      <c r="L15" s="8"/>
      <c r="M15" s="12"/>
      <c r="N15" s="12"/>
      <c r="O15" s="8"/>
      <c r="P15" s="9"/>
    </row>
    <row r="16" customFormat="false" ht="15" hidden="false" customHeight="false" outlineLevel="0" collapsed="false">
      <c r="A16" s="1" t="s">
        <v>18</v>
      </c>
      <c r="B16" s="12" t="n">
        <f aca="false">SUM(B14,J14)</f>
        <v>368</v>
      </c>
      <c r="C16" s="12" t="n">
        <f aca="false">SUM(C14,K14)</f>
        <v>126</v>
      </c>
      <c r="D16" s="23" t="n">
        <f aca="false">SUM(D14,L14)</f>
        <v>494</v>
      </c>
      <c r="E16" s="12" t="n">
        <f aca="false">SUM(E14,M14)</f>
        <v>469</v>
      </c>
      <c r="F16" s="12" t="n">
        <f aca="false">SUM(F14,N14)</f>
        <v>850</v>
      </c>
      <c r="G16" s="12" t="n">
        <f aca="false">SUM(G14,O14)</f>
        <v>1813</v>
      </c>
      <c r="H16" s="24" t="n">
        <f aca="false">D16/G16</f>
        <v>0.272476558190844</v>
      </c>
      <c r="I16" s="12"/>
      <c r="J16" s="12"/>
      <c r="K16" s="12"/>
      <c r="L16" s="12"/>
      <c r="M16" s="12"/>
      <c r="N16" s="12"/>
      <c r="O16" s="12"/>
      <c r="P16" s="12"/>
    </row>
    <row r="17" customFormat="false" ht="15" hidden="false" customHeight="false" outlineLevel="0" collapsed="false">
      <c r="B17" s="12"/>
      <c r="C17" s="12"/>
      <c r="D17" s="8"/>
      <c r="E17" s="12"/>
      <c r="F17" s="12"/>
      <c r="G17" s="8"/>
      <c r="H17" s="9"/>
      <c r="I17" s="12"/>
      <c r="J17" s="12"/>
      <c r="K17" s="12"/>
      <c r="L17" s="8"/>
      <c r="M17" s="12"/>
      <c r="N17" s="12"/>
      <c r="O17" s="8"/>
      <c r="P17" s="9"/>
    </row>
    <row r="18" customFormat="false" ht="21" hidden="false" customHeight="true" outlineLevel="0" collapsed="false">
      <c r="A18" s="14" t="s">
        <v>19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15"/>
    </row>
    <row r="19" customFormat="false" ht="13.5" hidden="false" customHeight="true" outlineLevel="0" collapsed="false">
      <c r="A19" s="25"/>
      <c r="B19" s="16"/>
      <c r="C19" s="16"/>
      <c r="D19" s="16"/>
      <c r="E19" s="16"/>
      <c r="F19" s="16"/>
      <c r="G19" s="17"/>
      <c r="H19" s="17"/>
      <c r="I19" s="17"/>
      <c r="J19" s="17"/>
      <c r="K19" s="17"/>
      <c r="L19" s="17"/>
      <c r="M19" s="17"/>
      <c r="N19" s="17"/>
      <c r="O19" s="15"/>
      <c r="P19" s="15"/>
    </row>
    <row r="20" customFormat="false" ht="24" hidden="false" customHeight="true" outlineLevel="0" collapsed="false">
      <c r="A20" s="26" t="s">
        <v>26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15"/>
      <c r="P20" s="15"/>
    </row>
    <row r="21" s="15" customFormat="true" ht="15" hidden="false" customHeight="false" outlineLevel="0" collapsed="false">
      <c r="A21" s="5"/>
      <c r="B21" s="16"/>
      <c r="C21" s="16"/>
      <c r="D21" s="16"/>
      <c r="E21" s="16"/>
      <c r="F21" s="16"/>
      <c r="G21" s="17"/>
      <c r="H21" s="17"/>
      <c r="I21" s="17"/>
      <c r="J21" s="17"/>
      <c r="K21" s="17"/>
      <c r="L21" s="17"/>
      <c r="M21" s="17"/>
      <c r="N21" s="17"/>
    </row>
    <row r="22" s="15" customFormat="true" ht="25.5" hidden="false" customHeight="true" outlineLevel="0" collapsed="false">
      <c r="A22" s="18" t="s">
        <v>20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="15" customFormat="true" ht="15" hidden="false" customHeight="false" outlineLevel="0" collapsed="false">
      <c r="A23" s="19"/>
      <c r="B23" s="16"/>
      <c r="C23" s="16"/>
      <c r="D23" s="16"/>
      <c r="E23" s="16"/>
      <c r="F23" s="16"/>
      <c r="G23" s="17"/>
      <c r="H23" s="17"/>
      <c r="I23" s="17"/>
      <c r="J23" s="17"/>
      <c r="K23" s="17"/>
      <c r="L23" s="17"/>
      <c r="M23" s="17"/>
      <c r="N23" s="17"/>
    </row>
    <row r="24" s="15" customFormat="true" ht="42.75" hidden="false" customHeight="true" outlineLevel="0" collapsed="false">
      <c r="A24" s="20" t="s">
        <v>21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6" customFormat="false" ht="28.5" hidden="false" customHeight="true" outlineLevel="0" collapsed="false">
      <c r="A26" s="21" t="s">
        <v>22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15"/>
      <c r="P26" s="15"/>
    </row>
    <row r="27" customFormat="false" ht="30.75" hidden="false" customHeight="true" outlineLevel="0" collapsed="false">
      <c r="A27" s="21" t="s">
        <v>27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15"/>
      <c r="P27" s="15"/>
    </row>
  </sheetData>
  <mergeCells count="7">
    <mergeCell ref="A1:P1"/>
    <mergeCell ref="A18:N18"/>
    <mergeCell ref="A20:N20"/>
    <mergeCell ref="A22:N22"/>
    <mergeCell ref="A24:N24"/>
    <mergeCell ref="A26:N26"/>
    <mergeCell ref="A27:N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149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Nourish Scotland</dc:creator>
  <dc:description/>
  <dc:language>en-GB</dc:language>
  <cp:lastModifiedBy/>
  <dcterms:modified xsi:type="dcterms:W3CDTF">2026-10-03T11:34:41Z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